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1 - טבלאות נתונים\יצירת טבלאות באקסל\"/>
    </mc:Choice>
  </mc:AlternateContent>
  <xr:revisionPtr revIDLastSave="0" documentId="13_ncr:1_{56DA1927-CE70-4C85-B0E3-FB35673DEAAF}" xr6:coauthVersionLast="47" xr6:coauthVersionMax="47" xr10:uidLastSave="{00000000-0000-0000-0000-000000000000}"/>
  <bookViews>
    <workbookView xWindow="-110" yWindow="-110" windowWidth="19420" windowHeight="10300" tabRatio="828" activeTab="11" xr2:uid="{A341F757-0F3D-487C-AE96-FCBAE30A613A}"/>
  </bookViews>
  <sheets>
    <sheet name="2007" sheetId="1" r:id="rId1"/>
    <sheet name="2008" sheetId="2" r:id="rId2"/>
    <sheet name="2009" sheetId="3" r:id="rId3"/>
    <sheet name="2010" sheetId="4" r:id="rId4"/>
    <sheet name="2011" sheetId="5" r:id="rId5"/>
    <sheet name="2012" sheetId="6" r:id="rId6"/>
    <sheet name="2013" sheetId="7" r:id="rId7"/>
    <sheet name="2014" sheetId="8" r:id="rId8"/>
    <sheet name="2015" sheetId="9" r:id="rId9"/>
    <sheet name="2016" sheetId="10" r:id="rId10"/>
    <sheet name="2017" sheetId="11" r:id="rId11"/>
    <sheet name="2018" sheetId="12" r:id="rId12"/>
    <sheet name="2019" sheetId="13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" i="4" l="1"/>
  <c r="M14" i="13"/>
  <c r="L14" i="13"/>
  <c r="K14" i="13"/>
  <c r="J14" i="13"/>
  <c r="I14" i="13"/>
  <c r="H14" i="13"/>
  <c r="G14" i="13"/>
  <c r="F14" i="13"/>
  <c r="E14" i="13"/>
  <c r="D14" i="13"/>
  <c r="C14" i="13"/>
  <c r="B14" i="13"/>
  <c r="N13" i="13"/>
  <c r="N12" i="13"/>
  <c r="N11" i="13"/>
  <c r="N10" i="13"/>
  <c r="N9" i="13"/>
  <c r="N8" i="13"/>
  <c r="N7" i="13"/>
  <c r="N6" i="13"/>
  <c r="N5" i="13"/>
  <c r="N4" i="13"/>
  <c r="N3" i="13"/>
  <c r="N2" i="13"/>
  <c r="M11" i="12"/>
  <c r="L11" i="12"/>
  <c r="K11" i="12"/>
  <c r="J11" i="12"/>
  <c r="I11" i="12"/>
  <c r="H11" i="12"/>
  <c r="G11" i="12"/>
  <c r="F11" i="12"/>
  <c r="E11" i="12"/>
  <c r="D11" i="12"/>
  <c r="B11" i="12"/>
  <c r="N10" i="12"/>
  <c r="N9" i="12"/>
  <c r="N8" i="12"/>
  <c r="N7" i="12"/>
  <c r="N6" i="12"/>
  <c r="N5" i="12"/>
  <c r="N4" i="12"/>
  <c r="C3" i="12"/>
  <c r="N3" i="12" s="1"/>
  <c r="N2" i="12"/>
  <c r="M13" i="11"/>
  <c r="L13" i="11"/>
  <c r="K13" i="11"/>
  <c r="J13" i="11"/>
  <c r="I13" i="11"/>
  <c r="H13" i="11"/>
  <c r="G13" i="11"/>
  <c r="F13" i="11"/>
  <c r="E13" i="11"/>
  <c r="D13" i="11"/>
  <c r="C13" i="11"/>
  <c r="B13" i="11"/>
  <c r="N12" i="11"/>
  <c r="N11" i="11"/>
  <c r="N10" i="11"/>
  <c r="N9" i="11"/>
  <c r="N8" i="11"/>
  <c r="N7" i="11"/>
  <c r="N6" i="11"/>
  <c r="N5" i="11"/>
  <c r="N4" i="11"/>
  <c r="N3" i="11"/>
  <c r="N2" i="11"/>
  <c r="M11" i="10"/>
  <c r="L11" i="10"/>
  <c r="K11" i="10"/>
  <c r="J11" i="10"/>
  <c r="I11" i="10"/>
  <c r="H11" i="10"/>
  <c r="G11" i="10"/>
  <c r="F11" i="10"/>
  <c r="E11" i="10"/>
  <c r="D11" i="10"/>
  <c r="C11" i="10"/>
  <c r="B11" i="10"/>
  <c r="N10" i="10"/>
  <c r="N9" i="10"/>
  <c r="N8" i="10"/>
  <c r="N7" i="10"/>
  <c r="N6" i="10"/>
  <c r="N5" i="10"/>
  <c r="N4" i="10"/>
  <c r="N3" i="10"/>
  <c r="N2" i="10"/>
  <c r="M7" i="9"/>
  <c r="L7" i="9"/>
  <c r="K7" i="9"/>
  <c r="J7" i="9"/>
  <c r="I7" i="9"/>
  <c r="H7" i="9"/>
  <c r="G7" i="9"/>
  <c r="F7" i="9"/>
  <c r="E7" i="9"/>
  <c r="D7" i="9"/>
  <c r="C7" i="9"/>
  <c r="B7" i="9"/>
  <c r="N6" i="9"/>
  <c r="N5" i="9"/>
  <c r="N4" i="9"/>
  <c r="N3" i="9"/>
  <c r="N2" i="9"/>
  <c r="M7" i="8"/>
  <c r="L7" i="8"/>
  <c r="K7" i="8"/>
  <c r="J7" i="8"/>
  <c r="I7" i="8"/>
  <c r="H7" i="8"/>
  <c r="G7" i="8"/>
  <c r="F7" i="8"/>
  <c r="E7" i="8"/>
  <c r="D7" i="8"/>
  <c r="C7" i="8"/>
  <c r="B7" i="8"/>
  <c r="N6" i="8"/>
  <c r="N5" i="8"/>
  <c r="N4" i="8"/>
  <c r="N3" i="8"/>
  <c r="N2" i="8"/>
  <c r="M6" i="7"/>
  <c r="L6" i="7"/>
  <c r="K6" i="7"/>
  <c r="J6" i="7"/>
  <c r="I6" i="7"/>
  <c r="H6" i="7"/>
  <c r="G6" i="7"/>
  <c r="F6" i="7"/>
  <c r="E6" i="7"/>
  <c r="D6" i="7"/>
  <c r="C6" i="7"/>
  <c r="B6" i="7"/>
  <c r="N5" i="7"/>
  <c r="N4" i="7"/>
  <c r="N3" i="7"/>
  <c r="N2" i="7"/>
  <c r="M8" i="6"/>
  <c r="L8" i="6"/>
  <c r="K8" i="6"/>
  <c r="J8" i="6"/>
  <c r="I8" i="6"/>
  <c r="H8" i="6"/>
  <c r="G8" i="6"/>
  <c r="F8" i="6"/>
  <c r="E8" i="6"/>
  <c r="D8" i="6"/>
  <c r="C8" i="6"/>
  <c r="B8" i="6"/>
  <c r="N7" i="6"/>
  <c r="N6" i="6"/>
  <c r="N5" i="6"/>
  <c r="N4" i="6"/>
  <c r="N3" i="6"/>
  <c r="N2" i="6"/>
  <c r="M6" i="5"/>
  <c r="L6" i="5"/>
  <c r="K6" i="5"/>
  <c r="J6" i="5"/>
  <c r="I6" i="5"/>
  <c r="H6" i="5"/>
  <c r="G6" i="5"/>
  <c r="F6" i="5"/>
  <c r="E6" i="5"/>
  <c r="D6" i="5"/>
  <c r="C6" i="5"/>
  <c r="B6" i="5"/>
  <c r="N5" i="5"/>
  <c r="N4" i="5"/>
  <c r="N3" i="5"/>
  <c r="N2" i="5"/>
  <c r="M9" i="4"/>
  <c r="L9" i="4"/>
  <c r="K9" i="4"/>
  <c r="J9" i="4"/>
  <c r="I9" i="4"/>
  <c r="H9" i="4"/>
  <c r="G9" i="4"/>
  <c r="F9" i="4"/>
  <c r="E9" i="4"/>
  <c r="D9" i="4"/>
  <c r="C9" i="4"/>
  <c r="B9" i="4"/>
  <c r="N8" i="4"/>
  <c r="N7" i="4"/>
  <c r="N6" i="4"/>
  <c r="N5" i="4"/>
  <c r="N4" i="4"/>
  <c r="N2" i="4"/>
  <c r="M4" i="3"/>
  <c r="L4" i="3"/>
  <c r="K4" i="3"/>
  <c r="J4" i="3"/>
  <c r="I4" i="3"/>
  <c r="G4" i="3"/>
  <c r="F4" i="3"/>
  <c r="E4" i="3"/>
  <c r="D4" i="3"/>
  <c r="C4" i="3"/>
  <c r="B4" i="3"/>
  <c r="H3" i="3"/>
  <c r="H4" i="3" s="1"/>
  <c r="N2" i="3"/>
  <c r="M4" i="2"/>
  <c r="L4" i="2"/>
  <c r="K4" i="2"/>
  <c r="J4" i="2"/>
  <c r="I4" i="2"/>
  <c r="H4" i="2"/>
  <c r="G4" i="2"/>
  <c r="F4" i="2"/>
  <c r="E4" i="2"/>
  <c r="D4" i="2"/>
  <c r="C4" i="2"/>
  <c r="B4" i="2"/>
  <c r="N3" i="2"/>
  <c r="N2" i="2"/>
  <c r="M4" i="1"/>
  <c r="L4" i="1"/>
  <c r="K4" i="1"/>
  <c r="I4" i="1"/>
  <c r="H4" i="1"/>
  <c r="G4" i="1"/>
  <c r="F4" i="1"/>
  <c r="E4" i="1"/>
  <c r="D4" i="1"/>
  <c r="C4" i="1"/>
  <c r="N3" i="1"/>
  <c r="J2" i="1"/>
  <c r="N2" i="1" s="1"/>
  <c r="C11" i="12" l="1"/>
  <c r="J4" i="1"/>
  <c r="N3" i="3"/>
</calcChain>
</file>

<file path=xl/sharedStrings.xml><?xml version="1.0" encoding="utf-8"?>
<sst xmlns="http://schemas.openxmlformats.org/spreadsheetml/2006/main" count="260" uniqueCount="18">
  <si>
    <t>ינואר</t>
  </si>
  <si>
    <t>פברואר</t>
  </si>
  <si>
    <t>מרץ</t>
  </si>
  <si>
    <t>אפריל</t>
  </si>
  <si>
    <t>מאי</t>
  </si>
  <si>
    <t>יוני</t>
  </si>
  <si>
    <t>יולי</t>
  </si>
  <si>
    <t>אוגוסט</t>
  </si>
  <si>
    <t>ספטמבר</t>
  </si>
  <si>
    <t>אוקטובר</t>
  </si>
  <si>
    <t>נובמבר</t>
  </si>
  <si>
    <t>דצמבר</t>
  </si>
  <si>
    <t>סה"כ</t>
  </si>
  <si>
    <t>סה"כ לחודש</t>
  </si>
  <si>
    <t>סהכ  לחודש</t>
  </si>
  <si>
    <t>ספק 1</t>
  </si>
  <si>
    <t>ספק 2</t>
  </si>
  <si>
    <t>ספק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</si>
</sst>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dd/mm/yy"/>
  </numFmts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name val="Arial"/>
      <family val="2"/>
      <scheme val="minor"/>
    </font>
    <font>
      <b/>
      <sz val="11"/>
      <name val="Arial"/>
      <family val="2"/>
      <scheme val="minor"/>
    </font>
    <font>
      <sz val="12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2" borderId="0" applyNumberFormat="0" applyBorder="0" applyAlignment="0" applyProtection="0"/>
  </cellStyleXfs>
  <cellXfs count="42">
    <xf numFmtId="0" fontId="0" fillId="0" borderId="0" xfId="0"/>
    <xf numFmtId="43" fontId="5" fillId="0" borderId="1" xfId="1" applyFont="1" applyBorder="1" applyAlignment="1">
      <alignment horizontal="center" vertical="center"/>
    </xf>
    <xf numFmtId="3" fontId="4" fillId="0" borderId="1" xfId="1" applyNumberFormat="1" applyFont="1" applyBorder="1" applyAlignment="1">
      <alignment horizontal="center" vertical="center"/>
    </xf>
    <xf numFmtId="43" fontId="4" fillId="0" borderId="1" xfId="1" applyFont="1" applyBorder="1" applyAlignment="1">
      <alignment horizontal="center" vertical="center"/>
    </xf>
    <xf numFmtId="1" fontId="5" fillId="0" borderId="1" xfId="1" applyNumberFormat="1" applyFont="1" applyBorder="1" applyAlignment="1">
      <alignment horizontal="center" vertical="center"/>
    </xf>
    <xf numFmtId="3" fontId="5" fillId="0" borderId="1" xfId="1" applyNumberFormat="1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3" fontId="6" fillId="0" borderId="1" xfId="1" applyNumberFormat="1" applyFont="1" applyFill="1" applyBorder="1" applyAlignment="1">
      <alignment horizontal="center" vertical="center"/>
    </xf>
    <xf numFmtId="43" fontId="4" fillId="0" borderId="0" xfId="1" applyFont="1" applyAlignment="1">
      <alignment horizontal="right" wrapText="1"/>
    </xf>
    <xf numFmtId="43" fontId="4" fillId="0" borderId="0" xfId="1" applyFont="1" applyAlignment="1">
      <alignment horizontal="right"/>
    </xf>
    <xf numFmtId="43" fontId="4" fillId="0" borderId="0" xfId="1" applyFont="1" applyAlignment="1">
      <alignment horizontal="center"/>
    </xf>
    <xf numFmtId="3" fontId="4" fillId="3" borderId="1" xfId="1" applyNumberFormat="1" applyFont="1" applyFill="1" applyBorder="1" applyAlignment="1">
      <alignment horizontal="center" vertical="center"/>
    </xf>
    <xf numFmtId="43" fontId="3" fillId="0" borderId="0" xfId="1" applyFont="1" applyAlignment="1">
      <alignment horizontal="center" wrapText="1"/>
    </xf>
    <xf numFmtId="43" fontId="3" fillId="0" borderId="0" xfId="1" applyFont="1" applyAlignment="1">
      <alignment horizontal="center"/>
    </xf>
    <xf numFmtId="3" fontId="4" fillId="0" borderId="0" xfId="1" applyNumberFormat="1" applyFont="1" applyBorder="1" applyAlignment="1">
      <alignment horizontal="center" vertical="center"/>
    </xf>
    <xf numFmtId="164" fontId="8" fillId="0" borderId="1" xfId="1" applyNumberFormat="1" applyFont="1" applyBorder="1" applyAlignment="1">
      <alignment horizontal="center"/>
    </xf>
    <xf numFmtId="43" fontId="8" fillId="0" borderId="1" xfId="1" applyFont="1" applyBorder="1" applyAlignment="1">
      <alignment horizontal="center"/>
    </xf>
    <xf numFmtId="3" fontId="8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right"/>
    </xf>
    <xf numFmtId="43" fontId="9" fillId="0" borderId="1" xfId="1" applyFont="1" applyBorder="1" applyAlignment="1">
      <alignment horizontal="center"/>
    </xf>
    <xf numFmtId="43" fontId="6" fillId="0" borderId="0" xfId="1" applyFont="1" applyAlignment="1">
      <alignment horizontal="center"/>
    </xf>
    <xf numFmtId="164" fontId="5" fillId="0" borderId="1" xfId="1" applyNumberFormat="1" applyFont="1" applyBorder="1" applyAlignment="1">
      <alignment horizontal="right" vertical="center"/>
    </xf>
    <xf numFmtId="0" fontId="6" fillId="0" borderId="0" xfId="0" applyFont="1"/>
    <xf numFmtId="43" fontId="6" fillId="0" borderId="0" xfId="1" applyFont="1" applyAlignment="1">
      <alignment horizontal="center" wrapText="1"/>
    </xf>
    <xf numFmtId="164" fontId="4" fillId="0" borderId="1" xfId="1" applyNumberFormat="1" applyFont="1" applyBorder="1" applyAlignment="1">
      <alignment horizontal="right" vertical="center"/>
    </xf>
    <xf numFmtId="164" fontId="4" fillId="0" borderId="0" xfId="1" applyNumberFormat="1" applyFont="1" applyAlignment="1">
      <alignment horizontal="right" vertical="center"/>
    </xf>
    <xf numFmtId="2" fontId="5" fillId="0" borderId="1" xfId="1" applyNumberFormat="1" applyFont="1" applyBorder="1" applyAlignment="1">
      <alignment horizontal="center" vertical="center"/>
    </xf>
    <xf numFmtId="43" fontId="5" fillId="0" borderId="1" xfId="1" applyFont="1" applyBorder="1" applyAlignment="1">
      <alignment horizontal="right" vertical="center"/>
    </xf>
    <xf numFmtId="164" fontId="5" fillId="0" borderId="1" xfId="1" applyNumberFormat="1" applyFont="1" applyFill="1" applyBorder="1" applyAlignment="1">
      <alignment horizontal="right" vertical="center"/>
    </xf>
    <xf numFmtId="43" fontId="5" fillId="0" borderId="1" xfId="1" applyFont="1" applyFill="1" applyBorder="1" applyAlignment="1">
      <alignment horizontal="center" vertical="center"/>
    </xf>
    <xf numFmtId="43" fontId="6" fillId="0" borderId="0" xfId="1" applyFont="1" applyFill="1" applyAlignment="1">
      <alignment horizontal="center"/>
    </xf>
    <xf numFmtId="3" fontId="4" fillId="0" borderId="1" xfId="1" applyNumberFormat="1" applyFont="1" applyFill="1" applyBorder="1" applyAlignment="1">
      <alignment horizontal="center" vertical="center"/>
    </xf>
    <xf numFmtId="3" fontId="5" fillId="0" borderId="1" xfId="1" applyNumberFormat="1" applyFont="1" applyFill="1" applyBorder="1" applyAlignment="1">
      <alignment horizontal="center" vertical="center"/>
    </xf>
    <xf numFmtId="0" fontId="6" fillId="0" borderId="0" xfId="0" applyFont="1" applyFill="1"/>
    <xf numFmtId="164" fontId="4" fillId="0" borderId="1" xfId="1" applyNumberFormat="1" applyFont="1" applyFill="1" applyBorder="1" applyAlignment="1">
      <alignment horizontal="center" vertical="center"/>
    </xf>
    <xf numFmtId="43" fontId="4" fillId="0" borderId="1" xfId="1" applyFont="1" applyFill="1" applyBorder="1" applyAlignment="1">
      <alignment horizontal="center" vertical="center"/>
    </xf>
    <xf numFmtId="3" fontId="6" fillId="0" borderId="1" xfId="2" applyNumberFormat="1" applyFont="1" applyFill="1" applyBorder="1" applyAlignment="1">
      <alignment horizontal="center" vertical="center"/>
    </xf>
    <xf numFmtId="43" fontId="3" fillId="0" borderId="0" xfId="1" applyFont="1" applyFill="1" applyAlignment="1">
      <alignment horizontal="center"/>
    </xf>
    <xf numFmtId="3" fontId="4" fillId="0" borderId="0" xfId="1" applyNumberFormat="1" applyFont="1" applyFill="1" applyBorder="1" applyAlignment="1">
      <alignment horizontal="center" vertical="center"/>
    </xf>
    <xf numFmtId="164" fontId="7" fillId="0" borderId="1" xfId="1" applyNumberFormat="1" applyFont="1" applyFill="1" applyBorder="1" applyAlignment="1">
      <alignment horizontal="right" vertical="center"/>
    </xf>
    <xf numFmtId="43" fontId="7" fillId="0" borderId="1" xfId="1" applyFont="1" applyFill="1" applyBorder="1" applyAlignment="1">
      <alignment horizontal="center" vertical="center"/>
    </xf>
    <xf numFmtId="3" fontId="7" fillId="0" borderId="1" xfId="1" applyNumberFormat="1" applyFont="1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הדגשה4" xfId="2" builtinId="4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4802D0-4402-444E-B1A5-F452AD1A8FB5}">
  <dimension ref="A1:N4"/>
  <sheetViews>
    <sheetView rightToLeft="1" workbookViewId="0">
      <selection activeCell="A4" sqref="A4:XFD4"/>
    </sheetView>
  </sheetViews>
  <sheetFormatPr defaultRowHeight="14" x14ac:dyDescent="0.3"/>
  <cols>
    <col min="1" max="1" width="19.5" style="22" customWidth="1"/>
    <col min="2" max="13" width="8.6640625" style="22"/>
    <col min="14" max="14" width="12.08203125" style="22" customWidth="1"/>
    <col min="15" max="16384" width="8.6640625" style="22"/>
  </cols>
  <sheetData>
    <row r="1" spans="1:14" s="20" customFormat="1" x14ac:dyDescent="0.3">
      <c r="A1" s="27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</row>
    <row r="2" spans="1:14" s="20" customFormat="1" x14ac:dyDescent="0.3">
      <c r="A2" s="27" t="s">
        <v>15</v>
      </c>
      <c r="B2" s="2">
        <v>0</v>
      </c>
      <c r="C2" s="2">
        <v>25000</v>
      </c>
      <c r="D2" s="2">
        <v>25000</v>
      </c>
      <c r="E2" s="2">
        <v>40000</v>
      </c>
      <c r="F2" s="2">
        <v>25000</v>
      </c>
      <c r="G2" s="2">
        <v>20000</v>
      </c>
      <c r="H2" s="2">
        <v>30000</v>
      </c>
      <c r="I2" s="2">
        <v>25000</v>
      </c>
      <c r="J2" s="2">
        <f>15000+500</f>
        <v>15500</v>
      </c>
      <c r="K2" s="2">
        <v>57500</v>
      </c>
      <c r="L2" s="2">
        <v>45000</v>
      </c>
      <c r="M2" s="2">
        <v>30000</v>
      </c>
      <c r="N2" s="5">
        <f>SUM(B2:M2)</f>
        <v>338000</v>
      </c>
    </row>
    <row r="3" spans="1:14" s="20" customFormat="1" x14ac:dyDescent="0.3">
      <c r="A3" s="27" t="s">
        <v>16</v>
      </c>
      <c r="B3" s="2">
        <v>0</v>
      </c>
      <c r="C3" s="2">
        <v>40000</v>
      </c>
      <c r="D3" s="2">
        <v>40000</v>
      </c>
      <c r="E3" s="2">
        <v>30000</v>
      </c>
      <c r="F3" s="2">
        <v>37000</v>
      </c>
      <c r="G3" s="2">
        <v>34500</v>
      </c>
      <c r="H3" s="2">
        <v>25000</v>
      </c>
      <c r="I3" s="2">
        <v>42520</v>
      </c>
      <c r="J3" s="2">
        <v>32500</v>
      </c>
      <c r="K3" s="2">
        <v>30000</v>
      </c>
      <c r="L3" s="2">
        <v>35000</v>
      </c>
      <c r="M3" s="2">
        <v>37500</v>
      </c>
      <c r="N3" s="5">
        <f>SUM(B3:M3)</f>
        <v>384020</v>
      </c>
    </row>
    <row r="4" spans="1:14" s="20" customFormat="1" x14ac:dyDescent="0.3">
      <c r="A4" s="21" t="s">
        <v>13</v>
      </c>
      <c r="B4" s="2"/>
      <c r="C4" s="2">
        <f>SUM(C2:C3)</f>
        <v>65000</v>
      </c>
      <c r="D4" s="2">
        <f>SUM(D2:D3)</f>
        <v>65000</v>
      </c>
      <c r="E4" s="2">
        <f>SUM(E2:E3)</f>
        <v>70000</v>
      </c>
      <c r="F4" s="2">
        <f>SUM(F2:F3)</f>
        <v>62000</v>
      </c>
      <c r="G4" s="2">
        <f>SUM(G2:G3)</f>
        <v>54500</v>
      </c>
      <c r="H4" s="2">
        <f>SUM(H2:H3)</f>
        <v>55000</v>
      </c>
      <c r="I4" s="2">
        <f>SUM(I2:I3)</f>
        <v>67520</v>
      </c>
      <c r="J4" s="2">
        <f>SUM(J2:J3)</f>
        <v>48000</v>
      </c>
      <c r="K4" s="2">
        <f>SUM(K2:K3)</f>
        <v>87500</v>
      </c>
      <c r="L4" s="2">
        <f>SUM(L2:L3)</f>
        <v>80000</v>
      </c>
      <c r="M4" s="2">
        <f>SUM(M2:M3)</f>
        <v>67500</v>
      </c>
      <c r="N4" s="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F1A99E-D39D-4AAC-ABDE-E1332DBF606A}">
  <dimension ref="A1:N5"/>
  <sheetViews>
    <sheetView rightToLeft="1" topLeftCell="B1" workbookViewId="0">
      <selection activeCell="B4" sqref="A4:XFD4"/>
    </sheetView>
  </sheetViews>
  <sheetFormatPr defaultRowHeight="14" x14ac:dyDescent="0.3"/>
  <cols>
    <col min="1" max="1" width="19.5" style="22" customWidth="1"/>
    <col min="2" max="16384" width="8.6640625" style="22"/>
  </cols>
  <sheetData>
    <row r="1" spans="1:14" s="20" customFormat="1" x14ac:dyDescent="0.3">
      <c r="A1" s="2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</row>
    <row r="2" spans="1:14" s="20" customFormat="1" x14ac:dyDescent="0.3">
      <c r="A2" s="21" t="s">
        <v>15</v>
      </c>
      <c r="B2" s="2">
        <v>25000</v>
      </c>
      <c r="C2" s="2">
        <v>35000</v>
      </c>
      <c r="D2" s="2">
        <v>15000</v>
      </c>
      <c r="E2" s="2">
        <v>75000</v>
      </c>
      <c r="F2" s="2">
        <v>45000</v>
      </c>
      <c r="G2" s="2">
        <v>22500</v>
      </c>
      <c r="H2" s="2">
        <v>45000</v>
      </c>
      <c r="I2" s="2">
        <v>45000</v>
      </c>
      <c r="J2" s="2">
        <v>90500</v>
      </c>
      <c r="K2" s="2">
        <v>450</v>
      </c>
      <c r="L2" s="2">
        <v>25000</v>
      </c>
      <c r="M2" s="2">
        <v>50000</v>
      </c>
      <c r="N2" s="5">
        <f>SUM(B2:M2)</f>
        <v>473450</v>
      </c>
    </row>
    <row r="3" spans="1:14" s="20" customFormat="1" x14ac:dyDescent="0.3">
      <c r="A3" s="21" t="s">
        <v>16</v>
      </c>
      <c r="B3" s="2">
        <v>40000</v>
      </c>
      <c r="C3" s="2">
        <v>25000</v>
      </c>
      <c r="D3" s="2">
        <v>52800</v>
      </c>
      <c r="E3" s="2">
        <v>25000</v>
      </c>
      <c r="F3" s="2">
        <v>30000</v>
      </c>
      <c r="G3" s="2">
        <v>32359</v>
      </c>
      <c r="H3" s="2">
        <v>25000</v>
      </c>
      <c r="I3" s="2">
        <v>12500</v>
      </c>
      <c r="J3" s="2">
        <v>12500</v>
      </c>
      <c r="K3" s="2">
        <v>12500</v>
      </c>
      <c r="L3" s="2">
        <v>12500</v>
      </c>
      <c r="M3" s="2">
        <v>25000</v>
      </c>
      <c r="N3" s="5">
        <f>SUM(B3:M3)</f>
        <v>305159</v>
      </c>
    </row>
    <row r="4" spans="1:14" s="20" customFormat="1" x14ac:dyDescent="0.3">
      <c r="A4" s="21" t="s">
        <v>13</v>
      </c>
      <c r="B4" s="4">
        <f>SUM(B2:B3)</f>
        <v>65000</v>
      </c>
      <c r="C4" s="5">
        <f>SUM(C2:C3)</f>
        <v>60000</v>
      </c>
      <c r="D4" s="4">
        <f>SUM(D2:D3)</f>
        <v>67800</v>
      </c>
      <c r="E4" s="5">
        <f>SUM(E2:E3)</f>
        <v>100000</v>
      </c>
      <c r="F4" s="4">
        <f>SUM(F2:F3)</f>
        <v>75000</v>
      </c>
      <c r="G4" s="5">
        <f>SUM(G2:G3)</f>
        <v>54859</v>
      </c>
      <c r="H4" s="4">
        <f>SUM(H2:H3)</f>
        <v>70000</v>
      </c>
      <c r="I4" s="5">
        <f>SUM(I2:I3)</f>
        <v>57500</v>
      </c>
      <c r="J4" s="4">
        <f>SUM(J2:J3)</f>
        <v>103000</v>
      </c>
      <c r="K4" s="5">
        <f>SUM(K2:K3)</f>
        <v>12950</v>
      </c>
      <c r="L4" s="4">
        <f>SUM(L2:L3)</f>
        <v>37500</v>
      </c>
      <c r="M4" s="5">
        <f>SUM(M2:M3)</f>
        <v>75000</v>
      </c>
      <c r="N4" s="26"/>
    </row>
    <row r="5" spans="1:14" s="20" customFormat="1" x14ac:dyDescent="0.3">
      <c r="A5" s="21"/>
      <c r="B5" s="6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41FD0D-8B74-42AE-8166-4429A272565B}">
  <dimension ref="A1:N4"/>
  <sheetViews>
    <sheetView rightToLeft="1" workbookViewId="0">
      <selection activeCell="B21" sqref="B21"/>
    </sheetView>
  </sheetViews>
  <sheetFormatPr defaultRowHeight="14" x14ac:dyDescent="0.3"/>
  <cols>
    <col min="1" max="1" width="19.5" style="22" customWidth="1"/>
    <col min="2" max="16384" width="8.6640625" style="22"/>
  </cols>
  <sheetData>
    <row r="1" spans="1:14" s="20" customFormat="1" x14ac:dyDescent="0.3">
      <c r="A1" s="2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</row>
    <row r="2" spans="1:14" s="20" customFormat="1" x14ac:dyDescent="0.3">
      <c r="A2" s="21" t="s">
        <v>15</v>
      </c>
      <c r="B2" s="2">
        <v>60000</v>
      </c>
      <c r="C2" s="2">
        <v>30000</v>
      </c>
      <c r="D2" s="2">
        <v>30000</v>
      </c>
      <c r="E2" s="2">
        <v>15000</v>
      </c>
      <c r="F2" s="2">
        <v>12500</v>
      </c>
      <c r="G2" s="2">
        <v>27500</v>
      </c>
      <c r="H2" s="2">
        <v>25400</v>
      </c>
      <c r="I2" s="2">
        <v>25021.46</v>
      </c>
      <c r="J2" s="2">
        <v>40000</v>
      </c>
      <c r="K2" s="2">
        <v>25000</v>
      </c>
      <c r="L2" s="2">
        <v>30025.75</v>
      </c>
      <c r="M2" s="2">
        <v>50000</v>
      </c>
      <c r="N2" s="5">
        <f>SUM(B2:M2)</f>
        <v>370447.20999999996</v>
      </c>
    </row>
    <row r="3" spans="1:14" s="20" customFormat="1" x14ac:dyDescent="0.3">
      <c r="A3" s="21" t="s">
        <v>16</v>
      </c>
      <c r="B3" s="2">
        <v>0</v>
      </c>
      <c r="C3" s="2">
        <v>12500</v>
      </c>
      <c r="D3" s="2">
        <v>12500</v>
      </c>
      <c r="E3" s="2">
        <v>12500</v>
      </c>
      <c r="F3" s="2">
        <v>12500</v>
      </c>
      <c r="G3" s="2">
        <v>12500</v>
      </c>
      <c r="H3" s="2">
        <f>12500+12500</f>
        <v>25000</v>
      </c>
      <c r="I3" s="2">
        <v>0</v>
      </c>
      <c r="J3" s="2">
        <v>12500</v>
      </c>
      <c r="K3" s="2">
        <v>12500</v>
      </c>
      <c r="L3" s="2">
        <v>12500</v>
      </c>
      <c r="M3" s="2">
        <v>12500</v>
      </c>
      <c r="N3" s="5">
        <f>SUM(B3:M3)</f>
        <v>137500</v>
      </c>
    </row>
    <row r="4" spans="1:14" s="20" customFormat="1" x14ac:dyDescent="0.3">
      <c r="A4" s="21" t="s">
        <v>13</v>
      </c>
      <c r="B4" s="5">
        <f>SUM(B2:B3)</f>
        <v>60000</v>
      </c>
      <c r="C4" s="5">
        <f>SUM(C2:C3)</f>
        <v>42500</v>
      </c>
      <c r="D4" s="5">
        <f>SUM(D2:D3)</f>
        <v>42500</v>
      </c>
      <c r="E4" s="5">
        <f>SUM(E2:E3)</f>
        <v>27500</v>
      </c>
      <c r="F4" s="5">
        <f>SUM(F2:F3)</f>
        <v>25000</v>
      </c>
      <c r="G4" s="5">
        <f>SUM(G2:G3)</f>
        <v>40000</v>
      </c>
      <c r="H4" s="5">
        <f>SUM(H2:H3)</f>
        <v>50400</v>
      </c>
      <c r="I4" s="5">
        <f>SUM(I2:I3)</f>
        <v>25021.46</v>
      </c>
      <c r="J4" s="5">
        <f>SUM(J2:J3)</f>
        <v>52500</v>
      </c>
      <c r="K4" s="5">
        <f>SUM(K2:K3)</f>
        <v>37500</v>
      </c>
      <c r="L4" s="5">
        <f>SUM(L2:L3)</f>
        <v>42525.75</v>
      </c>
      <c r="M4" s="5">
        <f>SUM(M2:M3)</f>
        <v>62500</v>
      </c>
      <c r="N4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CB026-A7C4-4135-A367-676F94A6070A}">
  <dimension ref="A1:N9"/>
  <sheetViews>
    <sheetView rightToLeft="1" workbookViewId="0">
      <selection activeCell="A12" sqref="A12"/>
    </sheetView>
  </sheetViews>
  <sheetFormatPr defaultRowHeight="14" x14ac:dyDescent="0.3"/>
  <cols>
    <col min="1" max="1" width="19.5" style="22" customWidth="1"/>
    <col min="2" max="8" width="8.75" style="22" bestFit="1" customWidth="1"/>
    <col min="9" max="13" width="9.75" style="22" bestFit="1" customWidth="1"/>
    <col min="14" max="14" width="8.75" style="22" bestFit="1" customWidth="1"/>
    <col min="15" max="16384" width="8.6640625" style="22"/>
  </cols>
  <sheetData>
    <row r="1" spans="1:14" s="20" customFormat="1" x14ac:dyDescent="0.3">
      <c r="A1" s="25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</row>
    <row r="2" spans="1:14" s="20" customFormat="1" x14ac:dyDescent="0.3">
      <c r="A2" s="21" t="s">
        <v>17</v>
      </c>
      <c r="B2" s="2">
        <v>35000</v>
      </c>
      <c r="C2" s="2">
        <v>5000</v>
      </c>
      <c r="D2" s="2">
        <v>10000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5">
        <f>SUM(B2:M2)</f>
        <v>50000</v>
      </c>
    </row>
    <row r="3" spans="1:14" s="20" customFormat="1" x14ac:dyDescent="0.3">
      <c r="A3" s="21" t="s">
        <v>17</v>
      </c>
      <c r="B3" s="2">
        <v>12500</v>
      </c>
      <c r="C3" s="2">
        <v>13000</v>
      </c>
      <c r="D3" s="2">
        <v>13000</v>
      </c>
      <c r="E3" s="2">
        <v>13000</v>
      </c>
      <c r="F3" s="2">
        <v>13000</v>
      </c>
      <c r="G3" s="2">
        <v>13000</v>
      </c>
      <c r="H3" s="2">
        <v>13000</v>
      </c>
      <c r="I3" s="2">
        <v>13000</v>
      </c>
      <c r="J3" s="2"/>
      <c r="K3" s="2"/>
      <c r="L3" s="2"/>
      <c r="M3" s="2"/>
      <c r="N3" s="5">
        <f>SUM(B3:M3)</f>
        <v>103500</v>
      </c>
    </row>
    <row r="4" spans="1:14" s="20" customFormat="1" x14ac:dyDescent="0.3">
      <c r="A4" s="21" t="s">
        <v>17</v>
      </c>
      <c r="B4" s="2">
        <v>0</v>
      </c>
      <c r="C4" s="2">
        <v>0</v>
      </c>
      <c r="D4" s="2">
        <v>5000</v>
      </c>
      <c r="E4" s="2">
        <v>5000</v>
      </c>
      <c r="F4" s="2">
        <v>5000</v>
      </c>
      <c r="G4" s="2">
        <v>7500</v>
      </c>
      <c r="H4" s="2">
        <v>7500</v>
      </c>
      <c r="I4" s="2">
        <v>7500</v>
      </c>
      <c r="J4" s="2">
        <v>7500</v>
      </c>
      <c r="K4" s="2">
        <v>7500</v>
      </c>
      <c r="L4" s="2">
        <v>0</v>
      </c>
      <c r="M4" s="2">
        <v>0</v>
      </c>
      <c r="N4" s="5">
        <f>SUM(B4:M4)</f>
        <v>52500</v>
      </c>
    </row>
    <row r="5" spans="1:14" s="20" customFormat="1" x14ac:dyDescent="0.3">
      <c r="A5" s="21" t="s">
        <v>17</v>
      </c>
      <c r="B5" s="2">
        <v>0</v>
      </c>
      <c r="C5" s="2">
        <v>0</v>
      </c>
      <c r="D5" s="2">
        <v>0</v>
      </c>
      <c r="E5" s="2">
        <v>0</v>
      </c>
      <c r="F5" s="2">
        <v>0</v>
      </c>
      <c r="G5" s="2">
        <v>0</v>
      </c>
      <c r="H5" s="2">
        <v>0</v>
      </c>
      <c r="I5" s="2">
        <v>18500</v>
      </c>
      <c r="J5" s="2">
        <v>18500</v>
      </c>
      <c r="K5" s="2">
        <v>18500</v>
      </c>
      <c r="L5" s="2">
        <v>18500</v>
      </c>
      <c r="M5" s="2">
        <v>68000</v>
      </c>
      <c r="N5" s="5">
        <f>SUM(B5:M5)</f>
        <v>142000</v>
      </c>
    </row>
    <row r="6" spans="1:14" s="20" customFormat="1" x14ac:dyDescent="0.3">
      <c r="A6" s="21" t="s">
        <v>17</v>
      </c>
      <c r="B6" s="2">
        <v>0</v>
      </c>
      <c r="C6" s="2">
        <v>0</v>
      </c>
      <c r="D6" s="2">
        <v>0</v>
      </c>
      <c r="E6" s="2">
        <v>0</v>
      </c>
      <c r="F6" s="2">
        <v>0</v>
      </c>
      <c r="G6" s="2">
        <v>0</v>
      </c>
      <c r="H6" s="2">
        <v>0</v>
      </c>
      <c r="I6" s="3">
        <v>15000</v>
      </c>
      <c r="J6" s="3">
        <v>15000</v>
      </c>
      <c r="K6" s="3">
        <v>15000</v>
      </c>
      <c r="L6" s="3">
        <v>15000</v>
      </c>
      <c r="M6" s="3">
        <v>15000</v>
      </c>
      <c r="N6" s="5">
        <f>SUM(B6:M6)</f>
        <v>75000</v>
      </c>
    </row>
    <row r="7" spans="1:14" s="20" customFormat="1" x14ac:dyDescent="0.3">
      <c r="A7" s="21" t="s">
        <v>17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3">
        <v>0</v>
      </c>
      <c r="J7" s="3">
        <v>0</v>
      </c>
      <c r="K7" s="3">
        <v>7700</v>
      </c>
      <c r="L7" s="3">
        <v>0</v>
      </c>
      <c r="M7" s="3">
        <v>0</v>
      </c>
      <c r="N7" s="5">
        <f>SUM(B7:M7)</f>
        <v>7700</v>
      </c>
    </row>
    <row r="8" spans="1:14" s="20" customFormat="1" x14ac:dyDescent="0.3">
      <c r="A8" s="21" t="s">
        <v>17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3">
        <v>0</v>
      </c>
      <c r="J8" s="3">
        <v>0</v>
      </c>
      <c r="K8" s="3">
        <v>20000</v>
      </c>
      <c r="L8" s="3">
        <v>10000</v>
      </c>
      <c r="M8" s="3">
        <v>0</v>
      </c>
      <c r="N8" s="5">
        <f>SUM(B8:M8)</f>
        <v>30000</v>
      </c>
    </row>
    <row r="9" spans="1:14" s="20" customFormat="1" x14ac:dyDescent="0.3">
      <c r="A9" s="21" t="s">
        <v>13</v>
      </c>
      <c r="B9" s="5">
        <f>SUM(B2:B8)</f>
        <v>47500</v>
      </c>
      <c r="C9" s="5">
        <f>SUM(C2:C8)</f>
        <v>18000</v>
      </c>
      <c r="D9" s="5">
        <f>SUM(D2:D8)</f>
        <v>28000</v>
      </c>
      <c r="E9" s="5">
        <f>SUM(E2:E8)</f>
        <v>18000</v>
      </c>
      <c r="F9" s="5">
        <f>SUM(F2:F8)</f>
        <v>18000</v>
      </c>
      <c r="G9" s="5">
        <f>SUM(G2:G8)</f>
        <v>20500</v>
      </c>
      <c r="H9" s="5">
        <f>SUM(H2:H8)</f>
        <v>20500</v>
      </c>
      <c r="I9" s="5">
        <f>SUM(I2:I8)</f>
        <v>54000</v>
      </c>
      <c r="J9" s="5">
        <f>SUM(J2:J8)</f>
        <v>41000</v>
      </c>
      <c r="K9" s="5">
        <f>SUM(K2:K8)</f>
        <v>68700</v>
      </c>
      <c r="L9" s="5">
        <f>SUM(L2:L8)</f>
        <v>43500</v>
      </c>
      <c r="M9" s="5">
        <f>SUM(M2:M8)</f>
        <v>83000</v>
      </c>
      <c r="N9" s="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5D84CD-47C2-46A1-B694-9BB1C7C28F5A}">
  <dimension ref="A1:N7"/>
  <sheetViews>
    <sheetView rightToLeft="1" workbookViewId="0">
      <selection activeCell="A10" activeCellId="4" sqref="A2:XFD2 A4:XFD4 A6:XFD6 A8:XFD8 A10:XFD10"/>
    </sheetView>
  </sheetViews>
  <sheetFormatPr defaultRowHeight="14" x14ac:dyDescent="0.3"/>
  <cols>
    <col min="1" max="1" width="19.5" style="22" customWidth="1"/>
    <col min="2" max="16384" width="8.6640625" style="22"/>
  </cols>
  <sheetData>
    <row r="1" spans="1:14" s="20" customFormat="1" x14ac:dyDescent="0.3">
      <c r="A1" s="2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</row>
    <row r="2" spans="1:14" s="20" customFormat="1" x14ac:dyDescent="0.3">
      <c r="A2" s="21" t="s">
        <v>17</v>
      </c>
      <c r="B2" s="2">
        <v>0</v>
      </c>
      <c r="C2" s="2">
        <v>0</v>
      </c>
      <c r="D2" s="2">
        <v>8614</v>
      </c>
      <c r="E2" s="2">
        <v>0</v>
      </c>
      <c r="F2" s="2">
        <v>7500</v>
      </c>
      <c r="G2" s="2">
        <v>7500</v>
      </c>
      <c r="H2" s="2">
        <v>7500</v>
      </c>
      <c r="I2" s="2">
        <v>7500</v>
      </c>
      <c r="J2" s="2">
        <v>7500</v>
      </c>
      <c r="K2" s="2">
        <v>7500</v>
      </c>
      <c r="L2" s="2">
        <v>7500</v>
      </c>
      <c r="M2" s="2">
        <v>15777</v>
      </c>
      <c r="N2" s="5">
        <f>SUM(B2:M2)</f>
        <v>76891</v>
      </c>
    </row>
    <row r="3" spans="1:14" s="20" customFormat="1" x14ac:dyDescent="0.3">
      <c r="A3" s="21" t="s">
        <v>17</v>
      </c>
      <c r="B3" s="2">
        <v>18500</v>
      </c>
      <c r="C3" s="2">
        <v>28500</v>
      </c>
      <c r="D3" s="2">
        <v>18500</v>
      </c>
      <c r="E3" s="2">
        <v>18500</v>
      </c>
      <c r="F3" s="2">
        <v>18500</v>
      </c>
      <c r="G3" s="2">
        <v>18500</v>
      </c>
      <c r="H3" s="2">
        <v>18500</v>
      </c>
      <c r="I3" s="2">
        <v>18500</v>
      </c>
      <c r="J3" s="2">
        <v>58500</v>
      </c>
      <c r="K3" s="2">
        <v>18500</v>
      </c>
      <c r="L3" s="2">
        <v>48500</v>
      </c>
      <c r="M3" s="2">
        <v>18500</v>
      </c>
      <c r="N3" s="5">
        <f>SUM(B3:M3)</f>
        <v>302000</v>
      </c>
    </row>
    <row r="4" spans="1:14" s="20" customFormat="1" x14ac:dyDescent="0.3">
      <c r="A4" s="21" t="s">
        <v>17</v>
      </c>
      <c r="B4" s="2">
        <v>15000</v>
      </c>
      <c r="C4" s="2">
        <v>15000</v>
      </c>
      <c r="D4" s="2">
        <v>15000</v>
      </c>
      <c r="E4" s="2">
        <v>15000</v>
      </c>
      <c r="F4" s="2">
        <v>15000</v>
      </c>
      <c r="G4" s="2">
        <v>15000</v>
      </c>
      <c r="H4" s="2">
        <v>0</v>
      </c>
      <c r="I4" s="2">
        <v>0</v>
      </c>
      <c r="J4" s="2">
        <v>0</v>
      </c>
      <c r="K4" s="2">
        <v>0</v>
      </c>
      <c r="L4" s="2">
        <v>0</v>
      </c>
      <c r="M4" s="2">
        <v>0</v>
      </c>
      <c r="N4" s="5">
        <f>SUM(B4:M4)</f>
        <v>90000</v>
      </c>
    </row>
    <row r="5" spans="1:14" s="20" customFormat="1" x14ac:dyDescent="0.3">
      <c r="A5" s="21" t="s">
        <v>17</v>
      </c>
      <c r="B5" s="2">
        <v>0</v>
      </c>
      <c r="C5" s="2">
        <v>20000</v>
      </c>
      <c r="D5" s="2">
        <v>0</v>
      </c>
      <c r="E5" s="2">
        <v>0</v>
      </c>
      <c r="F5" s="2">
        <v>10000</v>
      </c>
      <c r="G5" s="2">
        <v>0</v>
      </c>
      <c r="H5" s="2">
        <v>0</v>
      </c>
      <c r="I5" s="2">
        <v>10000</v>
      </c>
      <c r="J5" s="2">
        <v>10000</v>
      </c>
      <c r="K5" s="2">
        <v>0</v>
      </c>
      <c r="L5" s="2">
        <v>20000</v>
      </c>
      <c r="M5" s="2">
        <v>0</v>
      </c>
      <c r="N5" s="5">
        <f>SUM(B5:M5)</f>
        <v>70000</v>
      </c>
    </row>
    <row r="6" spans="1:14" s="20" customFormat="1" x14ac:dyDescent="0.3">
      <c r="A6" s="21" t="s">
        <v>13</v>
      </c>
      <c r="B6" s="5">
        <f>SUM(B2:B5)</f>
        <v>33500</v>
      </c>
      <c r="C6" s="5">
        <f>SUM(C2:C5)</f>
        <v>63500</v>
      </c>
      <c r="D6" s="5">
        <f>SUM(D2:D5)</f>
        <v>42114</v>
      </c>
      <c r="E6" s="5">
        <f>SUM(E2:E5)</f>
        <v>33500</v>
      </c>
      <c r="F6" s="5">
        <f>SUM(F2:F5)</f>
        <v>51000</v>
      </c>
      <c r="G6" s="5">
        <f>SUM(G2:G5)</f>
        <v>41000</v>
      </c>
      <c r="H6" s="5">
        <f>SUM(H2:H5)</f>
        <v>26000</v>
      </c>
      <c r="I6" s="5">
        <f>SUM(I2:I5)</f>
        <v>36000</v>
      </c>
      <c r="J6" s="5">
        <f>SUM(J2:J5)</f>
        <v>76000</v>
      </c>
      <c r="K6" s="5">
        <f>SUM(K2:K5)</f>
        <v>26000</v>
      </c>
      <c r="L6" s="5">
        <f>SUM(L2:L5)</f>
        <v>76000</v>
      </c>
      <c r="M6" s="5">
        <f>SUM(M2:M5)</f>
        <v>34277</v>
      </c>
      <c r="N6" s="5"/>
    </row>
    <row r="7" spans="1:14" s="20" customFormat="1" x14ac:dyDescent="0.3">
      <c r="A7" s="24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5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B6190-E071-4101-848D-796A638C46FC}">
  <dimension ref="A1:N8"/>
  <sheetViews>
    <sheetView rightToLeft="1" workbookViewId="0">
      <selection activeCell="A15" activeCellId="6" sqref="A3:XFD3 A5:XFD5 A7:XFD7 A9:XFD9 A11:XFD11 A13:XFD13 A15:XFD15"/>
    </sheetView>
  </sheetViews>
  <sheetFormatPr defaultRowHeight="14" x14ac:dyDescent="0.3"/>
  <cols>
    <col min="1" max="1" width="19.5" style="22" customWidth="1"/>
    <col min="2" max="16384" width="8.6640625" style="22"/>
  </cols>
  <sheetData>
    <row r="1" spans="1:14" s="20" customFormat="1" x14ac:dyDescent="0.3">
      <c r="A1" s="2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</row>
    <row r="2" spans="1:14" s="20" customFormat="1" x14ac:dyDescent="0.3">
      <c r="A2" s="21" t="s">
        <v>17</v>
      </c>
      <c r="B2" s="2">
        <v>0</v>
      </c>
      <c r="C2" s="2">
        <v>5000</v>
      </c>
      <c r="D2" s="2">
        <v>3750</v>
      </c>
      <c r="E2" s="2">
        <v>5000</v>
      </c>
      <c r="F2" s="2">
        <v>5000</v>
      </c>
      <c r="G2" s="2">
        <v>5000</v>
      </c>
      <c r="H2" s="2">
        <v>5000</v>
      </c>
      <c r="I2" s="2">
        <v>2500</v>
      </c>
      <c r="J2" s="2">
        <v>5000</v>
      </c>
      <c r="K2" s="2">
        <v>4957</v>
      </c>
      <c r="L2" s="2">
        <v>5000</v>
      </c>
      <c r="M2" s="2">
        <v>5000</v>
      </c>
      <c r="N2" s="5">
        <f>SUM(B2:M2)</f>
        <v>51207</v>
      </c>
    </row>
    <row r="3" spans="1:14" s="20" customFormat="1" x14ac:dyDescent="0.3">
      <c r="A3" s="21" t="s">
        <v>17</v>
      </c>
      <c r="B3" s="2">
        <v>23500</v>
      </c>
      <c r="C3" s="2">
        <v>48500</v>
      </c>
      <c r="D3" s="2">
        <v>0</v>
      </c>
      <c r="E3" s="2">
        <v>0</v>
      </c>
      <c r="F3" s="2">
        <v>30000</v>
      </c>
      <c r="G3" s="2">
        <v>0</v>
      </c>
      <c r="H3" s="2">
        <v>142500</v>
      </c>
      <c r="I3" s="2">
        <v>0</v>
      </c>
      <c r="J3" s="2">
        <v>0</v>
      </c>
      <c r="K3" s="2">
        <v>200000</v>
      </c>
      <c r="L3" s="2">
        <v>0</v>
      </c>
      <c r="M3" s="2">
        <v>0</v>
      </c>
      <c r="N3" s="5">
        <f>SUM(B3:M3)</f>
        <v>444500</v>
      </c>
    </row>
    <row r="4" spans="1:14" s="20" customFormat="1" x14ac:dyDescent="0.3">
      <c r="A4" s="21" t="s">
        <v>17</v>
      </c>
      <c r="B4" s="2">
        <v>0</v>
      </c>
      <c r="C4" s="2">
        <v>0</v>
      </c>
      <c r="D4" s="2">
        <v>5000</v>
      </c>
      <c r="E4" s="2">
        <v>0</v>
      </c>
      <c r="F4" s="2">
        <v>0</v>
      </c>
      <c r="G4" s="2">
        <v>0</v>
      </c>
      <c r="H4" s="2">
        <v>0</v>
      </c>
      <c r="I4" s="2">
        <v>0</v>
      </c>
      <c r="J4" s="2">
        <v>0</v>
      </c>
      <c r="K4" s="2">
        <v>0</v>
      </c>
      <c r="L4" s="2">
        <v>0</v>
      </c>
      <c r="M4" s="2">
        <v>0</v>
      </c>
      <c r="N4" s="5">
        <f>SUM(B4:M4)</f>
        <v>5000</v>
      </c>
    </row>
    <row r="5" spans="1:14" s="20" customFormat="1" x14ac:dyDescent="0.3">
      <c r="A5" s="21" t="s">
        <v>17</v>
      </c>
      <c r="B5" s="2">
        <v>0</v>
      </c>
      <c r="C5" s="2">
        <v>0</v>
      </c>
      <c r="D5" s="2">
        <v>0</v>
      </c>
      <c r="E5" s="2">
        <v>0</v>
      </c>
      <c r="F5" s="2">
        <v>0</v>
      </c>
      <c r="G5" s="2">
        <v>0</v>
      </c>
      <c r="H5" s="2">
        <v>0</v>
      </c>
      <c r="I5" s="2">
        <v>0</v>
      </c>
      <c r="J5" s="2">
        <v>5000</v>
      </c>
      <c r="K5" s="2">
        <v>10000</v>
      </c>
      <c r="L5" s="2">
        <v>0</v>
      </c>
      <c r="M5" s="2">
        <v>7500</v>
      </c>
      <c r="N5" s="5">
        <f>SUM(J5:M5)</f>
        <v>22500</v>
      </c>
    </row>
    <row r="6" spans="1:14" s="20" customFormat="1" x14ac:dyDescent="0.3">
      <c r="A6" s="21" t="s">
        <v>17</v>
      </c>
      <c r="B6" s="2">
        <v>0</v>
      </c>
      <c r="C6" s="2">
        <v>0</v>
      </c>
      <c r="D6" s="2">
        <v>0</v>
      </c>
      <c r="E6" s="2">
        <v>0</v>
      </c>
      <c r="F6" s="2">
        <v>0</v>
      </c>
      <c r="G6" s="2">
        <v>0</v>
      </c>
      <c r="H6" s="2">
        <v>2431</v>
      </c>
      <c r="I6" s="2">
        <v>0</v>
      </c>
      <c r="J6" s="2">
        <v>0</v>
      </c>
      <c r="K6" s="2">
        <v>0</v>
      </c>
      <c r="L6" s="2">
        <v>0</v>
      </c>
      <c r="M6" s="2">
        <v>0</v>
      </c>
      <c r="N6" s="5">
        <f>SUM(H6:M6)</f>
        <v>2431</v>
      </c>
    </row>
    <row r="7" spans="1:14" s="20" customFormat="1" x14ac:dyDescent="0.3">
      <c r="A7" s="21" t="s">
        <v>17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24500</v>
      </c>
      <c r="L7" s="2">
        <v>68250</v>
      </c>
      <c r="M7" s="2">
        <v>68250</v>
      </c>
      <c r="N7" s="5">
        <f>SUM(K7:M7)</f>
        <v>161000</v>
      </c>
    </row>
    <row r="8" spans="1:14" s="20" customFormat="1" x14ac:dyDescent="0.3">
      <c r="A8" s="21" t="s">
        <v>13</v>
      </c>
      <c r="B8" s="5">
        <f>SUM(B2:B7)</f>
        <v>23500</v>
      </c>
      <c r="C8" s="5">
        <f>SUM(C2:C7)</f>
        <v>53500</v>
      </c>
      <c r="D8" s="5">
        <f>SUM(D2:D7)</f>
        <v>8750</v>
      </c>
      <c r="E8" s="5">
        <f>SUM(E2:E7)</f>
        <v>5000</v>
      </c>
      <c r="F8" s="5">
        <f>SUM(F2:F7)</f>
        <v>35000</v>
      </c>
      <c r="G8" s="5">
        <f>SUM(G2:G7)</f>
        <v>5000</v>
      </c>
      <c r="H8" s="5">
        <f>SUM(H2:H7)</f>
        <v>149931</v>
      </c>
      <c r="I8" s="5">
        <f>SUM(I2:I7)</f>
        <v>2500</v>
      </c>
      <c r="J8" s="5">
        <f>SUM(J2:J7)</f>
        <v>10000</v>
      </c>
      <c r="K8" s="5">
        <f>SUM(K2:K7)</f>
        <v>239457</v>
      </c>
      <c r="L8" s="5">
        <f>SUM(L2:L7)</f>
        <v>73250</v>
      </c>
      <c r="M8" s="5">
        <f>SUM(M2:M7)</f>
        <v>80750</v>
      </c>
      <c r="N8" s="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4AF6F-AED3-4ADB-864B-91347B698E69}">
  <dimension ref="A1:N6"/>
  <sheetViews>
    <sheetView rightToLeft="1" workbookViewId="0">
      <selection activeCell="A11" activeCellId="4" sqref="A3:XFD3 A5:XFD5 A7:XFD7 A9:XFD9 A11:XFD11"/>
    </sheetView>
  </sheetViews>
  <sheetFormatPr defaultRowHeight="14" x14ac:dyDescent="0.3"/>
  <cols>
    <col min="1" max="1" width="19.5" style="33" customWidth="1"/>
    <col min="2" max="16384" width="8.6640625" style="33"/>
  </cols>
  <sheetData>
    <row r="1" spans="1:14" s="30" customFormat="1" x14ac:dyDescent="0.3">
      <c r="A1" s="28"/>
      <c r="B1" s="29" t="s">
        <v>0</v>
      </c>
      <c r="C1" s="29" t="s">
        <v>1</v>
      </c>
      <c r="D1" s="29" t="s">
        <v>2</v>
      </c>
      <c r="E1" s="29" t="s">
        <v>3</v>
      </c>
      <c r="F1" s="29" t="s">
        <v>4</v>
      </c>
      <c r="G1" s="29" t="s">
        <v>5</v>
      </c>
      <c r="H1" s="29" t="s">
        <v>6</v>
      </c>
      <c r="I1" s="29" t="s">
        <v>7</v>
      </c>
      <c r="J1" s="29" t="s">
        <v>8</v>
      </c>
      <c r="K1" s="29" t="s">
        <v>9</v>
      </c>
      <c r="L1" s="29" t="s">
        <v>10</v>
      </c>
      <c r="M1" s="29" t="s">
        <v>11</v>
      </c>
      <c r="N1" s="29" t="s">
        <v>12</v>
      </c>
    </row>
    <row r="2" spans="1:14" s="30" customFormat="1" x14ac:dyDescent="0.3">
      <c r="A2" s="28" t="s">
        <v>17</v>
      </c>
      <c r="B2" s="31">
        <v>5000</v>
      </c>
      <c r="C2" s="31">
        <v>2500</v>
      </c>
      <c r="D2" s="31">
        <v>7500</v>
      </c>
      <c r="E2" s="31">
        <v>3000</v>
      </c>
      <c r="F2" s="31">
        <v>0</v>
      </c>
      <c r="G2" s="31">
        <v>5000</v>
      </c>
      <c r="H2" s="31">
        <v>5000</v>
      </c>
      <c r="I2" s="31">
        <v>5000</v>
      </c>
      <c r="J2" s="31">
        <v>22750</v>
      </c>
      <c r="K2" s="31">
        <v>1450</v>
      </c>
      <c r="L2" s="31">
        <v>5000</v>
      </c>
      <c r="M2" s="31">
        <v>10450</v>
      </c>
      <c r="N2" s="32">
        <f>SUM(B2:M2)</f>
        <v>72650</v>
      </c>
    </row>
    <row r="3" spans="1:14" s="30" customFormat="1" x14ac:dyDescent="0.3">
      <c r="A3" s="28" t="s">
        <v>17</v>
      </c>
      <c r="B3" s="31">
        <v>0</v>
      </c>
      <c r="C3" s="31">
        <v>0</v>
      </c>
      <c r="D3" s="31">
        <v>0</v>
      </c>
      <c r="E3" s="31">
        <v>108980</v>
      </c>
      <c r="F3" s="31">
        <v>0</v>
      </c>
      <c r="G3" s="31">
        <v>0</v>
      </c>
      <c r="H3" s="31">
        <v>0</v>
      </c>
      <c r="I3" s="31">
        <v>0</v>
      </c>
      <c r="J3" s="31">
        <v>0</v>
      </c>
      <c r="K3" s="31">
        <v>0</v>
      </c>
      <c r="L3" s="31">
        <v>0</v>
      </c>
      <c r="M3" s="31">
        <v>0</v>
      </c>
      <c r="N3" s="32">
        <f>SUM(E3:M3)</f>
        <v>108980</v>
      </c>
    </row>
    <row r="4" spans="1:14" s="30" customFormat="1" x14ac:dyDescent="0.3">
      <c r="A4" s="28" t="s">
        <v>17</v>
      </c>
      <c r="B4" s="31">
        <v>10000</v>
      </c>
      <c r="C4" s="31">
        <v>10000</v>
      </c>
      <c r="D4" s="31">
        <v>16849</v>
      </c>
      <c r="E4" s="31">
        <v>10000</v>
      </c>
      <c r="F4" s="31">
        <v>0</v>
      </c>
      <c r="G4" s="31">
        <v>33021</v>
      </c>
      <c r="H4" s="31">
        <v>13872</v>
      </c>
      <c r="I4" s="31">
        <v>25740</v>
      </c>
      <c r="J4" s="31">
        <v>13248</v>
      </c>
      <c r="K4" s="31">
        <v>11780</v>
      </c>
      <c r="L4" s="31">
        <v>10785</v>
      </c>
      <c r="M4" s="31">
        <v>15400</v>
      </c>
      <c r="N4" s="32">
        <f>SUM(B4:M4)</f>
        <v>170695</v>
      </c>
    </row>
    <row r="5" spans="1:14" s="30" customFormat="1" x14ac:dyDescent="0.3">
      <c r="A5" s="28" t="s">
        <v>17</v>
      </c>
      <c r="B5" s="31">
        <v>68250</v>
      </c>
      <c r="C5" s="31">
        <v>68250</v>
      </c>
      <c r="D5" s="31">
        <v>43750</v>
      </c>
      <c r="E5" s="31">
        <v>15000</v>
      </c>
      <c r="F5" s="31">
        <v>15000</v>
      </c>
      <c r="G5" s="31">
        <v>14873</v>
      </c>
      <c r="H5" s="31">
        <v>14873</v>
      </c>
      <c r="I5" s="31">
        <v>14873</v>
      </c>
      <c r="J5" s="31">
        <v>0</v>
      </c>
      <c r="K5" s="31">
        <v>0</v>
      </c>
      <c r="L5" s="31">
        <v>12500</v>
      </c>
      <c r="M5" s="31">
        <v>12500</v>
      </c>
      <c r="N5" s="32">
        <f>SUM(B5:M5)</f>
        <v>279869</v>
      </c>
    </row>
    <row r="6" spans="1:14" s="30" customFormat="1" x14ac:dyDescent="0.3">
      <c r="A6" s="28" t="s">
        <v>13</v>
      </c>
      <c r="B6" s="32">
        <f>SUM(B2:B5)</f>
        <v>83250</v>
      </c>
      <c r="C6" s="32">
        <f>SUM(C2:C5)</f>
        <v>80750</v>
      </c>
      <c r="D6" s="32">
        <f>SUM(D2:D5)</f>
        <v>68099</v>
      </c>
      <c r="E6" s="32">
        <f>SUM(E2:E5)</f>
        <v>136980</v>
      </c>
      <c r="F6" s="32">
        <f>SUM(F2:F5)</f>
        <v>15000</v>
      </c>
      <c r="G6" s="32">
        <f>SUM(G2:G5)</f>
        <v>52894</v>
      </c>
      <c r="H6" s="32">
        <f>SUM(H2:H5)</f>
        <v>33745</v>
      </c>
      <c r="I6" s="32">
        <f>SUM(I2:I5)</f>
        <v>45613</v>
      </c>
      <c r="J6" s="32">
        <f>SUM(J2:J5)</f>
        <v>35998</v>
      </c>
      <c r="K6" s="32">
        <f>SUM(K2:K5)</f>
        <v>13230</v>
      </c>
      <c r="L6" s="32">
        <f>SUM(L2:L5)</f>
        <v>28285</v>
      </c>
      <c r="M6" s="32">
        <f>SUM(M2:M5)</f>
        <v>38350</v>
      </c>
      <c r="N6" s="32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33E435-E228-4312-9EBD-6C48B119136F}">
  <dimension ref="A1:N7"/>
  <sheetViews>
    <sheetView rightToLeft="1" workbookViewId="0">
      <selection activeCell="A13" activeCellId="5" sqref="A3:XFD3 A5:XFD5 A7:XFD7 A9:XFD9 A11:XFD11 A13:XFD13"/>
    </sheetView>
  </sheetViews>
  <sheetFormatPr defaultRowHeight="14" x14ac:dyDescent="0.3"/>
  <cols>
    <col min="1" max="1" width="19.5" style="33" customWidth="1"/>
    <col min="2" max="16384" width="8.6640625" style="33"/>
  </cols>
  <sheetData>
    <row r="1" spans="1:14" s="30" customFormat="1" x14ac:dyDescent="0.3">
      <c r="A1" s="39"/>
      <c r="B1" s="40" t="s">
        <v>0</v>
      </c>
      <c r="C1" s="40" t="s">
        <v>1</v>
      </c>
      <c r="D1" s="40" t="s">
        <v>2</v>
      </c>
      <c r="E1" s="40" t="s">
        <v>3</v>
      </c>
      <c r="F1" s="40" t="s">
        <v>4</v>
      </c>
      <c r="G1" s="40" t="s">
        <v>5</v>
      </c>
      <c r="H1" s="40" t="s">
        <v>6</v>
      </c>
      <c r="I1" s="40" t="s">
        <v>7</v>
      </c>
      <c r="J1" s="40" t="s">
        <v>8</v>
      </c>
      <c r="K1" s="40" t="s">
        <v>9</v>
      </c>
      <c r="L1" s="40" t="s">
        <v>10</v>
      </c>
      <c r="M1" s="40" t="s">
        <v>11</v>
      </c>
      <c r="N1" s="40" t="s">
        <v>12</v>
      </c>
    </row>
    <row r="2" spans="1:14" s="30" customFormat="1" x14ac:dyDescent="0.3">
      <c r="A2" s="28" t="s">
        <v>17</v>
      </c>
      <c r="B2" s="7">
        <v>5000</v>
      </c>
      <c r="C2" s="7">
        <v>5000</v>
      </c>
      <c r="D2" s="7"/>
      <c r="E2" s="7"/>
      <c r="F2" s="7"/>
      <c r="G2" s="7"/>
      <c r="H2" s="7"/>
      <c r="I2" s="7"/>
      <c r="J2" s="7"/>
      <c r="K2" s="7"/>
      <c r="L2" s="7"/>
      <c r="M2" s="7"/>
      <c r="N2" s="41">
        <f>SUM(B2:M2)</f>
        <v>10000</v>
      </c>
    </row>
    <row r="3" spans="1:14" s="30" customFormat="1" x14ac:dyDescent="0.3">
      <c r="A3" s="28" t="s">
        <v>17</v>
      </c>
      <c r="B3" s="7"/>
      <c r="C3" s="7"/>
      <c r="D3" s="7"/>
      <c r="E3" s="7"/>
      <c r="F3" s="7">
        <v>21186</v>
      </c>
      <c r="G3" s="7">
        <v>0</v>
      </c>
      <c r="H3" s="7">
        <v>26271.19</v>
      </c>
      <c r="I3" s="7">
        <v>26271.19</v>
      </c>
      <c r="J3" s="7">
        <v>26271.19</v>
      </c>
      <c r="K3" s="7">
        <v>26271.19</v>
      </c>
      <c r="L3" s="7">
        <v>26271.19</v>
      </c>
      <c r="M3" s="7">
        <v>26271</v>
      </c>
      <c r="N3" s="41">
        <f>SUM(F3:M3)</f>
        <v>178812.95</v>
      </c>
    </row>
    <row r="4" spans="1:14" s="30" customFormat="1" x14ac:dyDescent="0.3">
      <c r="A4" s="28" t="s">
        <v>17</v>
      </c>
      <c r="B4" s="7">
        <v>10000</v>
      </c>
      <c r="C4" s="7">
        <v>10000</v>
      </c>
      <c r="D4" s="7">
        <v>10000</v>
      </c>
      <c r="E4" s="7">
        <v>5807</v>
      </c>
      <c r="F4" s="7">
        <v>4300</v>
      </c>
      <c r="G4" s="7">
        <v>32079</v>
      </c>
      <c r="H4" s="7">
        <v>10000</v>
      </c>
      <c r="I4" s="31">
        <v>5000</v>
      </c>
      <c r="J4" s="7"/>
      <c r="K4" s="7"/>
      <c r="L4" s="7"/>
      <c r="M4" s="7"/>
      <c r="N4" s="41">
        <f>SUM(B4:M4)</f>
        <v>87186</v>
      </c>
    </row>
    <row r="5" spans="1:14" s="30" customFormat="1" x14ac:dyDescent="0.3">
      <c r="A5" s="28" t="s">
        <v>17</v>
      </c>
      <c r="B5" s="7"/>
      <c r="C5" s="7"/>
      <c r="D5" s="7"/>
      <c r="E5" s="7"/>
      <c r="F5" s="7"/>
      <c r="G5" s="7"/>
      <c r="H5" s="7"/>
      <c r="I5" s="7"/>
      <c r="J5" s="7"/>
      <c r="K5" s="7">
        <v>47000</v>
      </c>
      <c r="L5" s="7">
        <v>47000</v>
      </c>
      <c r="M5" s="7">
        <v>47000</v>
      </c>
      <c r="N5" s="41">
        <f>SUM(K5:M5)</f>
        <v>141000</v>
      </c>
    </row>
    <row r="6" spans="1:14" s="30" customFormat="1" x14ac:dyDescent="0.3">
      <c r="A6" s="28" t="s">
        <v>17</v>
      </c>
      <c r="B6" s="7"/>
      <c r="C6" s="7">
        <v>28000</v>
      </c>
      <c r="D6" s="7">
        <v>28000</v>
      </c>
      <c r="E6" s="7">
        <v>28000</v>
      </c>
      <c r="F6" s="7">
        <v>28000</v>
      </c>
      <c r="G6" s="7">
        <v>28000</v>
      </c>
      <c r="H6" s="7">
        <v>0</v>
      </c>
      <c r="I6" s="7">
        <v>16525</v>
      </c>
      <c r="J6" s="7">
        <v>16949</v>
      </c>
      <c r="K6" s="7">
        <v>16525</v>
      </c>
      <c r="L6" s="7"/>
      <c r="M6" s="7"/>
      <c r="N6" s="41">
        <f>SUM(C6:M6)</f>
        <v>189999</v>
      </c>
    </row>
    <row r="7" spans="1:14" s="30" customFormat="1" x14ac:dyDescent="0.3">
      <c r="A7" s="28" t="s">
        <v>13</v>
      </c>
      <c r="B7" s="41">
        <f>SUM(B2:B6)</f>
        <v>15000</v>
      </c>
      <c r="C7" s="41">
        <f>SUM(C2:C6)</f>
        <v>43000</v>
      </c>
      <c r="D7" s="41">
        <f>SUM(D2:D6)</f>
        <v>38000</v>
      </c>
      <c r="E7" s="41">
        <f>SUM(E2:E6)</f>
        <v>33807</v>
      </c>
      <c r="F7" s="41">
        <f>SUM(F2:F6)</f>
        <v>53486</v>
      </c>
      <c r="G7" s="41">
        <f>SUM(G2:G6)</f>
        <v>60079</v>
      </c>
      <c r="H7" s="41">
        <f>SUM(H2:H6)</f>
        <v>36271.19</v>
      </c>
      <c r="I7" s="41">
        <f>SUM(I2:I6)</f>
        <v>47796.19</v>
      </c>
      <c r="J7" s="41">
        <f>SUM(J2:J6)</f>
        <v>43220.19</v>
      </c>
      <c r="K7" s="41">
        <f>SUM(K2:K6)</f>
        <v>89796.19</v>
      </c>
      <c r="L7" s="41">
        <f>SUM(L2:L6)</f>
        <v>73271.19</v>
      </c>
      <c r="M7" s="41">
        <f>SUM(M2:M6)</f>
        <v>73271</v>
      </c>
      <c r="N7" s="4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99638C-DA50-4DD2-BD48-91E35859DA5C}">
  <dimension ref="A1:N7"/>
  <sheetViews>
    <sheetView rightToLeft="1" workbookViewId="0">
      <selection activeCell="A13" activeCellId="5" sqref="A3:XFD3 A5:XFD5 A7:XFD7 A9:XFD9 A11:XFD11 A13:XFD13"/>
    </sheetView>
  </sheetViews>
  <sheetFormatPr defaultRowHeight="14" x14ac:dyDescent="0.3"/>
  <cols>
    <col min="1" max="1" width="19.5" style="22" customWidth="1"/>
    <col min="2" max="12" width="8.75" style="22" bestFit="1" customWidth="1"/>
    <col min="13" max="13" width="9.75" style="22" bestFit="1" customWidth="1"/>
    <col min="14" max="14" width="8.75" style="22" bestFit="1" customWidth="1"/>
    <col min="15" max="16384" width="8.6640625" style="22"/>
  </cols>
  <sheetData>
    <row r="1" spans="1:14" s="20" customFormat="1" x14ac:dyDescent="0.3">
      <c r="A1" s="21"/>
      <c r="B1" s="6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1" t="s">
        <v>12</v>
      </c>
    </row>
    <row r="2" spans="1:14" s="20" customFormat="1" x14ac:dyDescent="0.3">
      <c r="A2" s="21" t="s">
        <v>17</v>
      </c>
      <c r="B2" s="2"/>
      <c r="C2" s="3"/>
      <c r="D2" s="3"/>
      <c r="E2" s="3"/>
      <c r="F2" s="2">
        <v>80000</v>
      </c>
      <c r="G2" s="3"/>
      <c r="H2" s="3"/>
      <c r="I2" s="3"/>
      <c r="J2" s="3"/>
      <c r="K2" s="3"/>
      <c r="L2" s="3"/>
      <c r="M2" s="3"/>
      <c r="N2" s="5">
        <f>SUM(B2:M2)</f>
        <v>80000</v>
      </c>
    </row>
    <row r="3" spans="1:14" s="20" customFormat="1" x14ac:dyDescent="0.3">
      <c r="A3" s="21" t="s">
        <v>17</v>
      </c>
      <c r="B3" s="2">
        <v>37000</v>
      </c>
      <c r="C3" s="2">
        <v>37000</v>
      </c>
      <c r="D3" s="2">
        <v>37000</v>
      </c>
      <c r="E3" s="2">
        <v>24500</v>
      </c>
      <c r="F3" s="2">
        <v>24500</v>
      </c>
      <c r="G3" s="2">
        <v>24500</v>
      </c>
      <c r="H3" s="2">
        <v>5000</v>
      </c>
      <c r="I3" s="2">
        <v>5000</v>
      </c>
      <c r="J3" s="3"/>
      <c r="K3" s="3"/>
      <c r="L3" s="3"/>
      <c r="M3" s="3"/>
      <c r="N3" s="5">
        <f>SUM(B3:M3)</f>
        <v>194500</v>
      </c>
    </row>
    <row r="4" spans="1:14" s="20" customFormat="1" x14ac:dyDescent="0.3">
      <c r="A4" s="21" t="s">
        <v>17</v>
      </c>
      <c r="B4" s="2"/>
      <c r="C4" s="3"/>
      <c r="D4" s="3"/>
      <c r="E4" s="3"/>
      <c r="F4" s="3"/>
      <c r="G4" s="2">
        <v>6000</v>
      </c>
      <c r="H4" s="3"/>
      <c r="I4" s="3"/>
      <c r="J4" s="3"/>
      <c r="K4" s="3"/>
      <c r="L4" s="3"/>
      <c r="M4" s="3"/>
      <c r="N4" s="5">
        <f>SUM(B4:M4)</f>
        <v>6000</v>
      </c>
    </row>
    <row r="5" spans="1:14" s="20" customFormat="1" x14ac:dyDescent="0.3">
      <c r="A5" s="21" t="s">
        <v>17</v>
      </c>
      <c r="B5" s="2"/>
      <c r="C5" s="3"/>
      <c r="D5" s="3"/>
      <c r="E5" s="3"/>
      <c r="F5" s="3"/>
      <c r="G5" s="3"/>
      <c r="H5" s="3"/>
      <c r="I5" s="2">
        <v>30000</v>
      </c>
      <c r="J5" s="2">
        <v>30000</v>
      </c>
      <c r="K5" s="2">
        <v>30000</v>
      </c>
      <c r="L5" s="2">
        <v>30000</v>
      </c>
      <c r="M5" s="2">
        <v>30000</v>
      </c>
      <c r="N5" s="5">
        <f>SUM(B5:M5)</f>
        <v>150000</v>
      </c>
    </row>
    <row r="6" spans="1:14" s="20" customFormat="1" x14ac:dyDescent="0.3">
      <c r="A6" s="21" t="s">
        <v>17</v>
      </c>
      <c r="B6" s="2"/>
      <c r="C6" s="3"/>
      <c r="D6" s="3"/>
      <c r="E6" s="3"/>
      <c r="F6" s="3"/>
      <c r="G6" s="3"/>
      <c r="H6" s="3"/>
      <c r="I6" s="2"/>
      <c r="J6" s="2"/>
      <c r="K6" s="2"/>
      <c r="L6" s="3"/>
      <c r="M6" s="3">
        <v>22500</v>
      </c>
      <c r="N6" s="5">
        <f>SUM(B6:M6)</f>
        <v>22500</v>
      </c>
    </row>
    <row r="7" spans="1:14" s="20" customFormat="1" x14ac:dyDescent="0.3">
      <c r="A7" s="21" t="s">
        <v>13</v>
      </c>
      <c r="B7" s="5">
        <f>SUM(B3:B6)</f>
        <v>37000</v>
      </c>
      <c r="C7" s="5">
        <f>SUM(C3:C6)</f>
        <v>37000</v>
      </c>
      <c r="D7" s="5">
        <f>SUM(D3:D6)</f>
        <v>37000</v>
      </c>
      <c r="E7" s="5">
        <f>SUM(E3:E6)</f>
        <v>24500</v>
      </c>
      <c r="F7" s="5">
        <f>F3+F2</f>
        <v>104500</v>
      </c>
      <c r="G7" s="5">
        <f>SUM(G3:G6)</f>
        <v>30500</v>
      </c>
      <c r="H7" s="5">
        <f>SUM(H3:H6)</f>
        <v>5000</v>
      </c>
      <c r="I7" s="5">
        <f>SUM(I3:I6)</f>
        <v>35000</v>
      </c>
      <c r="J7" s="5">
        <f>SUM(J3:J6)</f>
        <v>30000</v>
      </c>
      <c r="K7" s="5">
        <f>SUM(K3:K6)</f>
        <v>30000</v>
      </c>
      <c r="L7" s="5">
        <f>SUM(L3:L6)</f>
        <v>30000</v>
      </c>
      <c r="M7" s="5">
        <f>SUM(M3:M6)</f>
        <v>52500</v>
      </c>
      <c r="N7" s="5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B97DD-F1E6-4B49-A01B-24B4E3333E9D}">
  <dimension ref="A1:Q12"/>
  <sheetViews>
    <sheetView rightToLeft="1" workbookViewId="0">
      <selection activeCell="B15" sqref="B15"/>
    </sheetView>
  </sheetViews>
  <sheetFormatPr defaultRowHeight="14" x14ac:dyDescent="0.3"/>
  <cols>
    <col min="1" max="1" width="19.5" style="22" customWidth="1"/>
    <col min="2" max="2" width="8.75" style="22" bestFit="1" customWidth="1"/>
    <col min="3" max="3" width="9.75" style="22" bestFit="1" customWidth="1"/>
    <col min="4" max="4" width="8.75" style="22" bestFit="1" customWidth="1"/>
    <col min="5" max="5" width="9.75" style="22" bestFit="1" customWidth="1"/>
    <col min="6" max="6" width="8.75" style="22" bestFit="1" customWidth="1"/>
    <col min="7" max="7" width="9.75" style="22" bestFit="1" customWidth="1"/>
    <col min="8" max="8" width="8.75" style="22" bestFit="1" customWidth="1"/>
    <col min="9" max="9" width="9.75" style="22" bestFit="1" customWidth="1"/>
    <col min="10" max="10" width="8.75" style="22" bestFit="1" customWidth="1"/>
    <col min="11" max="11" width="9.75" style="22" bestFit="1" customWidth="1"/>
    <col min="12" max="12" width="8.75" style="22" bestFit="1" customWidth="1"/>
    <col min="13" max="13" width="9.75" style="22" bestFit="1" customWidth="1"/>
    <col min="14" max="14" width="8.75" style="22" bestFit="1" customWidth="1"/>
    <col min="15" max="16384" width="8.6640625" style="22"/>
  </cols>
  <sheetData>
    <row r="1" spans="1:17" s="20" customFormat="1" x14ac:dyDescent="0.3">
      <c r="A1" s="21"/>
      <c r="B1" s="6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1" t="s">
        <v>12</v>
      </c>
    </row>
    <row r="2" spans="1:17" s="20" customFormat="1" x14ac:dyDescent="0.3">
      <c r="A2" s="21" t="s">
        <v>17</v>
      </c>
      <c r="B2" s="2">
        <v>30000</v>
      </c>
      <c r="C2" s="2">
        <v>30000</v>
      </c>
      <c r="D2" s="2">
        <v>30000</v>
      </c>
      <c r="E2" s="2">
        <v>30000</v>
      </c>
      <c r="F2" s="2">
        <v>30000</v>
      </c>
      <c r="G2" s="2">
        <v>30000</v>
      </c>
      <c r="H2" s="2">
        <v>30000</v>
      </c>
      <c r="I2" s="2"/>
      <c r="J2" s="2"/>
      <c r="K2" s="2"/>
      <c r="L2" s="2"/>
      <c r="M2" s="2"/>
      <c r="N2" s="5">
        <f t="shared" ref="N2:N10" si="0">SUM(B2:M2)</f>
        <v>210000</v>
      </c>
    </row>
    <row r="3" spans="1:17" s="20" customFormat="1" x14ac:dyDescent="0.3">
      <c r="A3" s="21" t="s">
        <v>17</v>
      </c>
      <c r="B3" s="2"/>
      <c r="C3" s="2">
        <v>750</v>
      </c>
      <c r="D3" s="2">
        <v>750</v>
      </c>
      <c r="E3" s="2">
        <v>750</v>
      </c>
      <c r="F3" s="2">
        <v>750</v>
      </c>
      <c r="G3" s="2">
        <v>750</v>
      </c>
      <c r="H3" s="2">
        <v>750</v>
      </c>
      <c r="I3" s="2"/>
      <c r="J3" s="2"/>
      <c r="K3" s="2"/>
      <c r="L3" s="2"/>
      <c r="M3" s="2"/>
      <c r="N3" s="5">
        <f t="shared" si="0"/>
        <v>4500</v>
      </c>
    </row>
    <row r="4" spans="1:17" s="20" customFormat="1" x14ac:dyDescent="0.3">
      <c r="A4" s="21" t="s">
        <v>17</v>
      </c>
      <c r="B4" s="2"/>
      <c r="C4" s="2"/>
      <c r="D4" s="2"/>
      <c r="E4" s="2"/>
      <c r="F4" s="2"/>
      <c r="G4" s="2"/>
      <c r="H4" s="2"/>
      <c r="I4" s="2">
        <v>41200</v>
      </c>
      <c r="J4" s="2">
        <v>18500</v>
      </c>
      <c r="K4" s="2">
        <v>18540</v>
      </c>
      <c r="L4" s="2">
        <v>18540</v>
      </c>
      <c r="M4" s="2">
        <v>18540</v>
      </c>
      <c r="N4" s="5">
        <f t="shared" si="0"/>
        <v>115320</v>
      </c>
      <c r="O4" s="8"/>
      <c r="P4" s="9"/>
      <c r="Q4" s="10"/>
    </row>
    <row r="5" spans="1:17" s="20" customFormat="1" x14ac:dyDescent="0.3">
      <c r="A5" s="21" t="s">
        <v>17</v>
      </c>
      <c r="B5" s="2"/>
      <c r="C5" s="2">
        <v>15500</v>
      </c>
      <c r="D5" s="2">
        <v>13950</v>
      </c>
      <c r="E5" s="2">
        <v>13950</v>
      </c>
      <c r="F5" s="2"/>
      <c r="G5" s="2"/>
      <c r="H5" s="2"/>
      <c r="I5" s="2"/>
      <c r="J5" s="2">
        <v>13950</v>
      </c>
      <c r="K5" s="11">
        <v>13950</v>
      </c>
      <c r="L5" s="11">
        <v>13950</v>
      </c>
      <c r="M5" s="2"/>
      <c r="N5" s="5">
        <f t="shared" si="0"/>
        <v>85250</v>
      </c>
      <c r="O5" s="12"/>
      <c r="P5" s="23"/>
      <c r="Q5" s="13"/>
    </row>
    <row r="6" spans="1:17" s="20" customFormat="1" x14ac:dyDescent="0.3">
      <c r="A6" s="21" t="s">
        <v>17</v>
      </c>
      <c r="B6" s="2"/>
      <c r="C6" s="2"/>
      <c r="D6" s="2"/>
      <c r="E6" s="2"/>
      <c r="F6" s="2"/>
      <c r="G6" s="2"/>
      <c r="H6" s="2"/>
      <c r="I6" s="2">
        <v>10125</v>
      </c>
      <c r="J6" s="11"/>
      <c r="K6" s="11"/>
      <c r="L6" s="11"/>
      <c r="M6" s="2"/>
      <c r="N6" s="5">
        <f t="shared" si="0"/>
        <v>10125</v>
      </c>
      <c r="Q6" s="13"/>
    </row>
    <row r="7" spans="1:17" s="20" customFormat="1" x14ac:dyDescent="0.3">
      <c r="A7" s="21" t="s">
        <v>17</v>
      </c>
      <c r="B7" s="2"/>
      <c r="C7" s="2"/>
      <c r="D7" s="2"/>
      <c r="E7" s="2"/>
      <c r="F7" s="2"/>
      <c r="G7" s="2"/>
      <c r="H7" s="2"/>
      <c r="I7" s="2"/>
      <c r="J7" s="11"/>
      <c r="K7" s="11"/>
      <c r="L7" s="11">
        <v>12840</v>
      </c>
      <c r="M7" s="2"/>
      <c r="N7" s="5">
        <f t="shared" si="0"/>
        <v>12840</v>
      </c>
      <c r="Q7" s="13"/>
    </row>
    <row r="8" spans="1:17" s="20" customFormat="1" x14ac:dyDescent="0.3">
      <c r="A8" s="21" t="s">
        <v>17</v>
      </c>
      <c r="B8" s="2">
        <v>12000</v>
      </c>
      <c r="C8" s="2">
        <v>0</v>
      </c>
      <c r="D8" s="2">
        <v>22500</v>
      </c>
      <c r="E8" s="2">
        <v>22500</v>
      </c>
      <c r="F8" s="2">
        <v>22500</v>
      </c>
      <c r="G8" s="2">
        <v>11500</v>
      </c>
      <c r="H8" s="2">
        <v>15000</v>
      </c>
      <c r="I8" s="2">
        <v>10000</v>
      </c>
      <c r="J8" s="11">
        <v>10000</v>
      </c>
      <c r="K8" s="11">
        <v>10000</v>
      </c>
      <c r="L8" s="11">
        <v>10000</v>
      </c>
      <c r="M8" s="2">
        <v>10000</v>
      </c>
      <c r="N8" s="5">
        <f t="shared" si="0"/>
        <v>156000</v>
      </c>
    </row>
    <row r="9" spans="1:17" s="20" customFormat="1" x14ac:dyDescent="0.3">
      <c r="A9" s="21" t="s">
        <v>17</v>
      </c>
      <c r="B9" s="2"/>
      <c r="C9" s="2"/>
      <c r="D9" s="2"/>
      <c r="E9" s="2"/>
      <c r="F9" s="2"/>
      <c r="G9" s="2"/>
      <c r="H9" s="2"/>
      <c r="I9" s="2"/>
      <c r="J9" s="11"/>
      <c r="K9" s="11"/>
      <c r="L9" s="11">
        <v>5500</v>
      </c>
      <c r="M9" s="2"/>
      <c r="N9" s="5">
        <f t="shared" si="0"/>
        <v>5500</v>
      </c>
    </row>
    <row r="10" spans="1:17" s="20" customFormat="1" x14ac:dyDescent="0.3">
      <c r="A10" s="21" t="s">
        <v>17</v>
      </c>
      <c r="B10" s="2"/>
      <c r="C10" s="3"/>
      <c r="D10" s="3"/>
      <c r="E10" s="3"/>
      <c r="F10" s="3"/>
      <c r="G10" s="3"/>
      <c r="H10" s="3"/>
      <c r="I10" s="2"/>
      <c r="J10" s="2">
        <v>23790</v>
      </c>
      <c r="K10" s="2"/>
      <c r="L10" s="2"/>
      <c r="M10" s="2"/>
      <c r="N10" s="5">
        <f t="shared" si="0"/>
        <v>23790</v>
      </c>
    </row>
    <row r="11" spans="1:17" s="20" customFormat="1" x14ac:dyDescent="0.3">
      <c r="A11" s="21" t="s">
        <v>13</v>
      </c>
      <c r="B11" s="5">
        <f>SUM(B2:B10)</f>
        <v>42000</v>
      </c>
      <c r="C11" s="1">
        <f>SUM(C2:C10)</f>
        <v>46250</v>
      </c>
      <c r="D11" s="5">
        <f>SUM(D2:D10)</f>
        <v>67200</v>
      </c>
      <c r="E11" s="1">
        <f>SUM(E2:E10)</f>
        <v>67200</v>
      </c>
      <c r="F11" s="5">
        <f>SUM(F2:F10)</f>
        <v>53250</v>
      </c>
      <c r="G11" s="1">
        <f>SUM(G2:G10)</f>
        <v>42250</v>
      </c>
      <c r="H11" s="5">
        <f>SUM(H2:H10)</f>
        <v>45750</v>
      </c>
      <c r="I11" s="1">
        <f>SUM(I2:I10)</f>
        <v>61325</v>
      </c>
      <c r="J11" s="5">
        <f>SUM(J2:J10)</f>
        <v>66240</v>
      </c>
      <c r="K11" s="1">
        <f>SUM(K2:K10)</f>
        <v>42490</v>
      </c>
      <c r="L11" s="5">
        <f>SUM(L2:L10)</f>
        <v>60830</v>
      </c>
      <c r="M11" s="1">
        <f>SUM(M2:M10)</f>
        <v>28540</v>
      </c>
      <c r="N11" s="5"/>
    </row>
    <row r="12" spans="1:17" s="20" customFormat="1" x14ac:dyDescent="0.3">
      <c r="A12" s="21"/>
      <c r="B12" s="2"/>
      <c r="C12" s="3"/>
      <c r="D12" s="3"/>
      <c r="E12" s="3"/>
      <c r="F12" s="3"/>
      <c r="G12" s="3"/>
      <c r="H12" s="3"/>
      <c r="I12" s="2"/>
      <c r="J12" s="2"/>
      <c r="K12" s="2"/>
      <c r="L12" s="3"/>
      <c r="M12" s="3"/>
      <c r="N12" s="5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DA654-189C-4721-B663-70E760B3F3DF}">
  <dimension ref="A1:N13"/>
  <sheetViews>
    <sheetView rightToLeft="1" workbookViewId="0">
      <selection activeCell="A13" sqref="A13:XFD13"/>
    </sheetView>
  </sheetViews>
  <sheetFormatPr defaultRowHeight="14" x14ac:dyDescent="0.3"/>
  <cols>
    <col min="1" max="1" width="19.5" style="33" customWidth="1"/>
    <col min="2" max="16384" width="8.6640625" style="33"/>
  </cols>
  <sheetData>
    <row r="1" spans="1:14" s="30" customFormat="1" x14ac:dyDescent="0.3">
      <c r="A1" s="28"/>
      <c r="B1" s="34" t="s">
        <v>0</v>
      </c>
      <c r="C1" s="35" t="s">
        <v>1</v>
      </c>
      <c r="D1" s="35" t="s">
        <v>2</v>
      </c>
      <c r="E1" s="35" t="s">
        <v>3</v>
      </c>
      <c r="F1" s="35" t="s">
        <v>4</v>
      </c>
      <c r="G1" s="35" t="s">
        <v>5</v>
      </c>
      <c r="H1" s="35" t="s">
        <v>6</v>
      </c>
      <c r="I1" s="35" t="s">
        <v>7</v>
      </c>
      <c r="J1" s="35" t="s">
        <v>8</v>
      </c>
      <c r="K1" s="35" t="s">
        <v>9</v>
      </c>
      <c r="L1" s="35" t="s">
        <v>10</v>
      </c>
      <c r="M1" s="35" t="s">
        <v>11</v>
      </c>
      <c r="N1" s="29" t="s">
        <v>12</v>
      </c>
    </row>
    <row r="2" spans="1:14" s="30" customFormat="1" x14ac:dyDescent="0.3">
      <c r="A2" s="28" t="s">
        <v>17</v>
      </c>
      <c r="B2" s="31">
        <v>18540</v>
      </c>
      <c r="C2" s="36">
        <v>18540</v>
      </c>
      <c r="D2" s="36">
        <v>18540</v>
      </c>
      <c r="E2" s="36">
        <v>18540</v>
      </c>
      <c r="F2" s="36">
        <v>18540</v>
      </c>
      <c r="G2" s="31">
        <v>18540</v>
      </c>
      <c r="H2" s="31">
        <v>18540</v>
      </c>
      <c r="I2" s="31">
        <v>18540</v>
      </c>
      <c r="J2" s="31">
        <v>18540</v>
      </c>
      <c r="K2" s="31">
        <v>18540</v>
      </c>
      <c r="L2" s="31">
        <v>0</v>
      </c>
      <c r="M2" s="31">
        <v>0</v>
      </c>
      <c r="N2" s="32">
        <f t="shared" ref="N2:N8" si="0">SUM(B2:M2)</f>
        <v>185400</v>
      </c>
    </row>
    <row r="3" spans="1:14" s="30" customFormat="1" x14ac:dyDescent="0.3">
      <c r="A3" s="28" t="s">
        <v>17</v>
      </c>
      <c r="B3" s="31"/>
      <c r="C3" s="37"/>
      <c r="D3" s="37"/>
      <c r="E3" s="37"/>
      <c r="F3" s="31"/>
      <c r="G3" s="31"/>
      <c r="H3" s="31"/>
      <c r="I3" s="38"/>
      <c r="J3" s="31"/>
      <c r="K3" s="31"/>
      <c r="L3" s="31"/>
      <c r="M3" s="31"/>
      <c r="N3" s="32">
        <f t="shared" si="0"/>
        <v>0</v>
      </c>
    </row>
    <row r="4" spans="1:14" s="30" customFormat="1" x14ac:dyDescent="0.3">
      <c r="A4" s="28" t="s">
        <v>17</v>
      </c>
      <c r="B4" s="31"/>
      <c r="C4" s="31"/>
      <c r="D4" s="31">
        <v>73000</v>
      </c>
      <c r="E4" s="36">
        <v>43288</v>
      </c>
      <c r="F4" s="36">
        <v>43288</v>
      </c>
      <c r="G4" s="31">
        <v>43288</v>
      </c>
      <c r="H4" s="31">
        <v>43288</v>
      </c>
      <c r="I4" s="31">
        <v>43288</v>
      </c>
      <c r="J4" s="31">
        <v>43288</v>
      </c>
      <c r="K4" s="31">
        <v>43288</v>
      </c>
      <c r="L4" s="31">
        <v>43288</v>
      </c>
      <c r="M4" s="31">
        <v>0</v>
      </c>
      <c r="N4" s="32">
        <f t="shared" si="0"/>
        <v>419304</v>
      </c>
    </row>
    <row r="5" spans="1:14" s="30" customFormat="1" x14ac:dyDescent="0.3">
      <c r="A5" s="28" t="s">
        <v>17</v>
      </c>
      <c r="B5" s="31">
        <v>13950</v>
      </c>
      <c r="C5" s="31">
        <v>13950</v>
      </c>
      <c r="D5" s="31">
        <v>13950</v>
      </c>
      <c r="E5" s="31">
        <v>13950</v>
      </c>
      <c r="F5" s="31">
        <v>13950</v>
      </c>
      <c r="G5" s="31"/>
      <c r="H5" s="31"/>
      <c r="I5" s="37"/>
      <c r="J5" s="31"/>
      <c r="K5" s="31"/>
      <c r="L5" s="31"/>
      <c r="M5" s="31"/>
      <c r="N5" s="32">
        <f t="shared" si="0"/>
        <v>69750</v>
      </c>
    </row>
    <row r="6" spans="1:14" s="30" customFormat="1" x14ac:dyDescent="0.3">
      <c r="A6" s="28" t="s">
        <v>17</v>
      </c>
      <c r="B6" s="31">
        <v>10000</v>
      </c>
      <c r="C6" s="31">
        <v>8500</v>
      </c>
      <c r="D6" s="31">
        <v>7500</v>
      </c>
      <c r="E6" s="31">
        <v>12000</v>
      </c>
      <c r="F6" s="31">
        <v>12000</v>
      </c>
      <c r="G6" s="31">
        <v>12000</v>
      </c>
      <c r="H6" s="31">
        <v>12000</v>
      </c>
      <c r="I6" s="31">
        <v>3500</v>
      </c>
      <c r="J6" s="31">
        <v>12000</v>
      </c>
      <c r="K6" s="31">
        <v>12000</v>
      </c>
      <c r="L6" s="31">
        <v>12000</v>
      </c>
      <c r="M6" s="38">
        <v>12000</v>
      </c>
      <c r="N6" s="32">
        <f t="shared" si="0"/>
        <v>125500</v>
      </c>
    </row>
    <row r="7" spans="1:14" s="30" customFormat="1" x14ac:dyDescent="0.3">
      <c r="A7" s="28" t="s">
        <v>17</v>
      </c>
      <c r="B7" s="31"/>
      <c r="C7" s="31">
        <v>8500</v>
      </c>
      <c r="D7" s="31">
        <v>7500</v>
      </c>
      <c r="E7" s="31"/>
      <c r="F7" s="31"/>
      <c r="G7" s="31"/>
      <c r="H7" s="31"/>
      <c r="I7" s="31"/>
      <c r="J7" s="31"/>
      <c r="K7" s="31"/>
      <c r="L7" s="31"/>
      <c r="M7" s="31"/>
      <c r="N7" s="32">
        <f t="shared" si="0"/>
        <v>16000</v>
      </c>
    </row>
    <row r="8" spans="1:14" s="30" customFormat="1" x14ac:dyDescent="0.3">
      <c r="A8" s="28" t="s">
        <v>17</v>
      </c>
      <c r="B8" s="31"/>
      <c r="C8" s="31"/>
      <c r="D8" s="31"/>
      <c r="E8" s="31"/>
      <c r="F8" s="31"/>
      <c r="G8" s="31"/>
      <c r="H8" s="31"/>
      <c r="I8" s="31">
        <v>3500</v>
      </c>
      <c r="J8" s="31"/>
      <c r="K8" s="31"/>
      <c r="L8" s="31"/>
      <c r="M8" s="31"/>
      <c r="N8" s="32">
        <f t="shared" si="0"/>
        <v>3500</v>
      </c>
    </row>
    <row r="9" spans="1:14" s="30" customFormat="1" x14ac:dyDescent="0.3">
      <c r="A9" s="28" t="s">
        <v>17</v>
      </c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>
        <v>10000</v>
      </c>
      <c r="N9" s="32">
        <f>M9</f>
        <v>10000</v>
      </c>
    </row>
    <row r="10" spans="1:14" s="30" customFormat="1" x14ac:dyDescent="0.3">
      <c r="A10" s="28" t="s">
        <v>17</v>
      </c>
      <c r="B10" s="31">
        <v>15000</v>
      </c>
      <c r="C10" s="31">
        <v>15000</v>
      </c>
      <c r="D10" s="31">
        <v>0</v>
      </c>
      <c r="E10" s="31">
        <v>5000</v>
      </c>
      <c r="F10" s="31">
        <v>2500</v>
      </c>
      <c r="G10" s="31"/>
      <c r="H10" s="31"/>
      <c r="I10" s="31"/>
      <c r="J10" s="31"/>
      <c r="K10" s="31"/>
      <c r="L10" s="31"/>
      <c r="M10" s="31"/>
      <c r="N10" s="32">
        <f>SUM(B10:M10)</f>
        <v>37500</v>
      </c>
    </row>
    <row r="11" spans="1:14" s="30" customFormat="1" x14ac:dyDescent="0.3">
      <c r="A11" s="28" t="s">
        <v>17</v>
      </c>
      <c r="B11" s="31"/>
      <c r="C11" s="31"/>
      <c r="D11" s="31">
        <v>25000</v>
      </c>
      <c r="E11" s="31"/>
      <c r="F11" s="31"/>
      <c r="G11" s="31"/>
      <c r="H11" s="31"/>
      <c r="I11" s="31"/>
      <c r="J11" s="31"/>
      <c r="K11" s="31"/>
      <c r="L11" s="31"/>
      <c r="M11" s="31"/>
      <c r="N11" s="32">
        <f>SUM(B11:M11)</f>
        <v>25000</v>
      </c>
    </row>
    <row r="12" spans="1:14" s="30" customFormat="1" x14ac:dyDescent="0.3">
      <c r="A12" s="28" t="s">
        <v>17</v>
      </c>
      <c r="B12" s="31"/>
      <c r="C12" s="31"/>
      <c r="D12" s="31"/>
      <c r="E12" s="31"/>
      <c r="F12" s="31"/>
      <c r="G12" s="31"/>
      <c r="H12" s="31"/>
      <c r="I12" s="31"/>
      <c r="J12" s="31"/>
      <c r="K12" s="31">
        <v>4500</v>
      </c>
      <c r="L12" s="31">
        <v>18000</v>
      </c>
      <c r="M12" s="31">
        <v>18000</v>
      </c>
      <c r="N12" s="32">
        <f>SUM(J12:M12)</f>
        <v>40500</v>
      </c>
    </row>
    <row r="13" spans="1:14" s="30" customFormat="1" x14ac:dyDescent="0.3">
      <c r="A13" s="28" t="s">
        <v>14</v>
      </c>
      <c r="B13" s="31">
        <f>SUM(B2:B12)</f>
        <v>57490</v>
      </c>
      <c r="C13" s="31">
        <f>SUM(C2:C10)</f>
        <v>64490</v>
      </c>
      <c r="D13" s="31">
        <f>SUM(D2:D12)</f>
        <v>145490</v>
      </c>
      <c r="E13" s="31">
        <f>SUM(E2:E12)</f>
        <v>92778</v>
      </c>
      <c r="F13" s="31">
        <f>SUM(F2:F12)</f>
        <v>90278</v>
      </c>
      <c r="G13" s="31">
        <f>SUM(G2:G12)</f>
        <v>73828</v>
      </c>
      <c r="H13" s="31">
        <f>SUM(H2:H12)</f>
        <v>73828</v>
      </c>
      <c r="I13" s="31">
        <f>SUM(I2:I12)</f>
        <v>68828</v>
      </c>
      <c r="J13" s="31">
        <f>SUM(J2:J12)</f>
        <v>73828</v>
      </c>
      <c r="K13" s="31">
        <f>SUM(K2:K12)</f>
        <v>78328</v>
      </c>
      <c r="L13" s="31">
        <f>SUM(L2:L12)</f>
        <v>73288</v>
      </c>
      <c r="M13" s="31">
        <f>SUM(M2:M12)</f>
        <v>40000</v>
      </c>
      <c r="N13" s="32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A79FE5-9D50-4DAA-9CCA-16AF266CBF96}">
  <dimension ref="A1:N11"/>
  <sheetViews>
    <sheetView rightToLeft="1" tabSelected="1" workbookViewId="0">
      <selection activeCell="C15" sqref="C15"/>
    </sheetView>
  </sheetViews>
  <sheetFormatPr defaultRowHeight="14" x14ac:dyDescent="0.3"/>
  <cols>
    <col min="1" max="1" width="19.5" style="22" customWidth="1"/>
    <col min="2" max="16384" width="8.6640625" style="22"/>
  </cols>
  <sheetData>
    <row r="1" spans="1:14" s="20" customFormat="1" x14ac:dyDescent="0.3">
      <c r="A1" s="21"/>
      <c r="B1" s="6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1" t="s">
        <v>12</v>
      </c>
    </row>
    <row r="2" spans="1:14" s="20" customFormat="1" x14ac:dyDescent="0.3">
      <c r="A2" s="21" t="s">
        <v>17</v>
      </c>
      <c r="B2" s="2">
        <v>0</v>
      </c>
      <c r="C2" s="2">
        <v>0</v>
      </c>
      <c r="D2" s="14">
        <v>5000</v>
      </c>
      <c r="E2" s="14"/>
      <c r="F2" s="2"/>
      <c r="G2" s="2"/>
      <c r="H2" s="2"/>
      <c r="I2" s="2"/>
      <c r="J2" s="2"/>
      <c r="K2" s="2"/>
      <c r="L2" s="2"/>
      <c r="M2" s="2"/>
      <c r="N2" s="5">
        <f>SUM(B2:M2)</f>
        <v>5000</v>
      </c>
    </row>
    <row r="3" spans="1:14" s="20" customFormat="1" x14ac:dyDescent="0.3">
      <c r="A3" s="21" t="s">
        <v>17</v>
      </c>
      <c r="B3" s="14">
        <v>100912</v>
      </c>
      <c r="C3" s="14">
        <f>+(50647+50647+29517)/1.17</f>
        <v>111804.27350427351</v>
      </c>
      <c r="D3" s="14">
        <v>0</v>
      </c>
      <c r="E3" s="14">
        <v>92894</v>
      </c>
      <c r="F3" s="2">
        <v>93048</v>
      </c>
      <c r="G3" s="2">
        <v>93048</v>
      </c>
      <c r="H3" s="2">
        <v>93048</v>
      </c>
      <c r="I3" s="2">
        <v>93048</v>
      </c>
      <c r="J3" s="2">
        <v>93048</v>
      </c>
      <c r="K3" s="2">
        <v>93048</v>
      </c>
      <c r="L3" s="2">
        <v>93048</v>
      </c>
      <c r="M3" s="2">
        <v>93048</v>
      </c>
      <c r="N3" s="5">
        <f t="shared" ref="N3:N10" si="0">SUM(B3:M3)</f>
        <v>1049994.2735042735</v>
      </c>
    </row>
    <row r="4" spans="1:14" s="20" customFormat="1" x14ac:dyDescent="0.3">
      <c r="A4" s="21" t="s">
        <v>17</v>
      </c>
      <c r="B4" s="14">
        <v>18000</v>
      </c>
      <c r="C4" s="14">
        <v>18000</v>
      </c>
      <c r="D4" s="14">
        <v>14000</v>
      </c>
      <c r="E4" s="14">
        <v>12000</v>
      </c>
      <c r="F4" s="14">
        <v>12000</v>
      </c>
      <c r="G4" s="14"/>
      <c r="H4" s="14"/>
      <c r="I4" s="14"/>
      <c r="J4" s="14"/>
      <c r="K4" s="14"/>
      <c r="L4" s="14"/>
      <c r="M4" s="14"/>
      <c r="N4" s="5">
        <f t="shared" si="0"/>
        <v>74000</v>
      </c>
    </row>
    <row r="5" spans="1:14" s="20" customFormat="1" x14ac:dyDescent="0.3">
      <c r="A5" s="21" t="s">
        <v>17</v>
      </c>
      <c r="B5" s="14">
        <v>12000</v>
      </c>
      <c r="C5" s="14">
        <v>12000</v>
      </c>
      <c r="D5" s="14">
        <v>10000</v>
      </c>
      <c r="E5" s="14">
        <v>6000</v>
      </c>
      <c r="F5" s="14">
        <v>12000</v>
      </c>
      <c r="G5" s="14">
        <v>6000</v>
      </c>
      <c r="H5" s="14">
        <v>6000</v>
      </c>
      <c r="I5" s="14">
        <v>6000</v>
      </c>
      <c r="J5" s="14"/>
      <c r="K5" s="14"/>
      <c r="L5" s="14"/>
      <c r="M5" s="14"/>
      <c r="N5" s="5">
        <f t="shared" si="0"/>
        <v>70000</v>
      </c>
    </row>
    <row r="6" spans="1:14" s="20" customFormat="1" x14ac:dyDescent="0.3">
      <c r="A6" s="21" t="s">
        <v>17</v>
      </c>
      <c r="B6" s="14"/>
      <c r="C6" s="14"/>
      <c r="D6" s="14"/>
      <c r="E6" s="14"/>
      <c r="F6" s="14"/>
      <c r="G6" s="14"/>
      <c r="H6" s="14"/>
      <c r="I6" s="14">
        <v>10000</v>
      </c>
      <c r="J6" s="14"/>
      <c r="K6" s="14"/>
      <c r="L6" s="14"/>
      <c r="M6" s="14"/>
      <c r="N6" s="5">
        <f t="shared" si="0"/>
        <v>10000</v>
      </c>
    </row>
    <row r="7" spans="1:14" s="20" customFormat="1" x14ac:dyDescent="0.3">
      <c r="A7" s="21" t="s">
        <v>17</v>
      </c>
      <c r="B7" s="14">
        <v>6000</v>
      </c>
      <c r="C7" s="14">
        <v>10000</v>
      </c>
      <c r="D7" s="14">
        <v>6000</v>
      </c>
      <c r="E7" s="14">
        <v>6000</v>
      </c>
      <c r="F7" s="14">
        <v>10000</v>
      </c>
      <c r="G7" s="14">
        <v>10000</v>
      </c>
      <c r="H7" s="14">
        <v>6000</v>
      </c>
      <c r="I7" s="14"/>
      <c r="J7" s="14"/>
      <c r="K7" s="14"/>
      <c r="L7" s="14"/>
      <c r="M7" s="14"/>
      <c r="N7" s="5">
        <f t="shared" si="0"/>
        <v>54000</v>
      </c>
    </row>
    <row r="8" spans="1:14" s="20" customFormat="1" x14ac:dyDescent="0.3">
      <c r="A8" s="21" t="s">
        <v>17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5">
        <f t="shared" si="0"/>
        <v>0</v>
      </c>
    </row>
    <row r="9" spans="1:14" s="20" customFormat="1" x14ac:dyDescent="0.3">
      <c r="A9" s="21" t="s">
        <v>17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>
        <v>17500</v>
      </c>
      <c r="M9" s="14"/>
      <c r="N9" s="5">
        <f t="shared" si="0"/>
        <v>17500</v>
      </c>
    </row>
    <row r="10" spans="1:14" s="20" customFormat="1" x14ac:dyDescent="0.3">
      <c r="A10" s="21" t="s">
        <v>17</v>
      </c>
      <c r="B10" s="14"/>
      <c r="C10" s="14"/>
      <c r="D10" s="14"/>
      <c r="E10" s="14"/>
      <c r="F10" s="14"/>
      <c r="G10" s="14"/>
      <c r="H10" s="14"/>
      <c r="I10" s="14"/>
      <c r="J10" s="14">
        <v>3500</v>
      </c>
      <c r="K10" s="14">
        <v>11500</v>
      </c>
      <c r="L10" s="14">
        <v>6000</v>
      </c>
      <c r="M10" s="14">
        <v>6000</v>
      </c>
      <c r="N10" s="5">
        <f t="shared" si="0"/>
        <v>27000</v>
      </c>
    </row>
    <row r="11" spans="1:14" s="20" customFormat="1" x14ac:dyDescent="0.3">
      <c r="A11" s="21" t="s">
        <v>14</v>
      </c>
      <c r="B11" s="5">
        <f>SUM(B2:B10)</f>
        <v>136912</v>
      </c>
      <c r="C11" s="5">
        <f t="shared" ref="C11:M11" si="1">SUM(C2:C10)</f>
        <v>151804.2735042735</v>
      </c>
      <c r="D11" s="5">
        <f t="shared" si="1"/>
        <v>35000</v>
      </c>
      <c r="E11" s="5">
        <f t="shared" si="1"/>
        <v>116894</v>
      </c>
      <c r="F11" s="5">
        <f t="shared" si="1"/>
        <v>127048</v>
      </c>
      <c r="G11" s="5">
        <f t="shared" si="1"/>
        <v>109048</v>
      </c>
      <c r="H11" s="5">
        <f t="shared" si="1"/>
        <v>105048</v>
      </c>
      <c r="I11" s="5">
        <f t="shared" si="1"/>
        <v>109048</v>
      </c>
      <c r="J11" s="5">
        <f t="shared" si="1"/>
        <v>96548</v>
      </c>
      <c r="K11" s="5">
        <f t="shared" si="1"/>
        <v>104548</v>
      </c>
      <c r="L11" s="5">
        <f t="shared" si="1"/>
        <v>116548</v>
      </c>
      <c r="M11" s="5">
        <f t="shared" si="1"/>
        <v>99048</v>
      </c>
      <c r="N11" s="5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D44F37-9E33-4EC0-9937-31DBE3036382}">
  <dimension ref="A1:N14"/>
  <sheetViews>
    <sheetView rightToLeft="1" workbookViewId="0">
      <selection activeCell="C8" sqref="C8"/>
    </sheetView>
  </sheetViews>
  <sheetFormatPr defaultRowHeight="14" x14ac:dyDescent="0.3"/>
  <cols>
    <col min="1" max="1" width="19.5" style="22" customWidth="1"/>
    <col min="2" max="13" width="8.6640625" style="22"/>
    <col min="14" max="14" width="8.75" style="22" bestFit="1" customWidth="1"/>
    <col min="15" max="16384" width="8.6640625" style="22"/>
  </cols>
  <sheetData>
    <row r="1" spans="1:14" s="20" customFormat="1" ht="15.5" x14ac:dyDescent="0.35">
      <c r="A1" s="18"/>
      <c r="B1" s="15" t="s">
        <v>0</v>
      </c>
      <c r="C1" s="16" t="s">
        <v>1</v>
      </c>
      <c r="D1" s="16" t="s">
        <v>2</v>
      </c>
      <c r="E1" s="16" t="s">
        <v>3</v>
      </c>
      <c r="F1" s="16" t="s">
        <v>4</v>
      </c>
      <c r="G1" s="16" t="s">
        <v>5</v>
      </c>
      <c r="H1" s="16" t="s">
        <v>6</v>
      </c>
      <c r="I1" s="16" t="s">
        <v>7</v>
      </c>
      <c r="J1" s="16" t="s">
        <v>8</v>
      </c>
      <c r="K1" s="16" t="s">
        <v>9</v>
      </c>
      <c r="L1" s="16" t="s">
        <v>10</v>
      </c>
      <c r="M1" s="16" t="s">
        <v>11</v>
      </c>
      <c r="N1" s="19" t="s">
        <v>12</v>
      </c>
    </row>
    <row r="2" spans="1:14" s="20" customFormat="1" ht="15.5" x14ac:dyDescent="0.35">
      <c r="A2" s="18" t="s">
        <v>17</v>
      </c>
      <c r="B2" s="17"/>
      <c r="C2" s="17"/>
      <c r="D2" s="17"/>
      <c r="E2" s="17"/>
      <c r="F2" s="17"/>
      <c r="G2" s="17">
        <v>7500</v>
      </c>
      <c r="H2" s="17"/>
      <c r="I2" s="17"/>
      <c r="J2" s="17"/>
      <c r="K2" s="17"/>
      <c r="L2" s="17"/>
      <c r="M2" s="17"/>
      <c r="N2" s="5">
        <f>SUM(B2:M2)</f>
        <v>7500</v>
      </c>
    </row>
    <row r="3" spans="1:14" s="20" customFormat="1" ht="15.5" x14ac:dyDescent="0.35">
      <c r="A3" s="18" t="s">
        <v>17</v>
      </c>
      <c r="B3" s="17">
        <v>0</v>
      </c>
      <c r="C3" s="17">
        <v>0</v>
      </c>
      <c r="D3" s="17">
        <v>0</v>
      </c>
      <c r="E3" s="17">
        <v>2500</v>
      </c>
      <c r="F3" s="17">
        <v>2500</v>
      </c>
      <c r="G3" s="17">
        <v>314</v>
      </c>
      <c r="H3" s="17">
        <v>2500</v>
      </c>
      <c r="I3" s="17">
        <v>5000</v>
      </c>
      <c r="J3" s="17">
        <v>2500</v>
      </c>
      <c r="K3" s="17">
        <v>2500</v>
      </c>
      <c r="L3" s="17">
        <v>2500</v>
      </c>
      <c r="M3" s="17"/>
      <c r="N3" s="5">
        <f t="shared" ref="N3:N13" si="0">SUM(B3:M3)</f>
        <v>20314</v>
      </c>
    </row>
    <row r="4" spans="1:14" s="20" customFormat="1" ht="15.5" x14ac:dyDescent="0.35">
      <c r="A4" s="18" t="s">
        <v>17</v>
      </c>
      <c r="B4" s="17">
        <v>7500</v>
      </c>
      <c r="C4" s="17">
        <v>0</v>
      </c>
      <c r="D4" s="17">
        <v>15000</v>
      </c>
      <c r="E4" s="17">
        <v>15000</v>
      </c>
      <c r="F4" s="17">
        <v>15000</v>
      </c>
      <c r="G4" s="17">
        <v>15000</v>
      </c>
      <c r="H4" s="17">
        <v>15000</v>
      </c>
      <c r="I4" s="17">
        <v>30000</v>
      </c>
      <c r="J4" s="17">
        <v>11795</v>
      </c>
      <c r="K4" s="17">
        <v>0</v>
      </c>
      <c r="L4" s="17">
        <v>15000</v>
      </c>
      <c r="M4" s="17">
        <v>15000</v>
      </c>
      <c r="N4" s="5">
        <f t="shared" si="0"/>
        <v>154295</v>
      </c>
    </row>
    <row r="5" spans="1:14" s="20" customFormat="1" ht="15.5" x14ac:dyDescent="0.35">
      <c r="A5" s="18" t="s">
        <v>17</v>
      </c>
      <c r="B5" s="17"/>
      <c r="C5" s="17"/>
      <c r="D5" s="17"/>
      <c r="E5" s="17"/>
      <c r="F5" s="17"/>
      <c r="G5" s="17"/>
      <c r="H5" s="17"/>
      <c r="I5" s="17">
        <v>15000</v>
      </c>
      <c r="J5" s="17">
        <v>15000</v>
      </c>
      <c r="K5" s="17">
        <v>15000</v>
      </c>
      <c r="L5" s="17">
        <v>15000</v>
      </c>
      <c r="M5" s="17">
        <v>15000</v>
      </c>
      <c r="N5" s="5">
        <f t="shared" si="0"/>
        <v>75000</v>
      </c>
    </row>
    <row r="6" spans="1:14" s="20" customFormat="1" ht="15.5" x14ac:dyDescent="0.35">
      <c r="A6" s="18" t="s">
        <v>17</v>
      </c>
      <c r="B6" s="17"/>
      <c r="C6" s="17"/>
      <c r="D6" s="17"/>
      <c r="E6" s="17"/>
      <c r="F6" s="17"/>
      <c r="G6" s="17">
        <v>55000</v>
      </c>
      <c r="H6" s="17">
        <v>55000</v>
      </c>
      <c r="I6" s="17">
        <v>55000</v>
      </c>
      <c r="J6" s="17">
        <v>55000</v>
      </c>
      <c r="K6" s="17">
        <v>55000</v>
      </c>
      <c r="L6" s="17">
        <v>41250</v>
      </c>
      <c r="M6" s="17">
        <v>55000</v>
      </c>
      <c r="N6" s="5">
        <f t="shared" si="0"/>
        <v>371250</v>
      </c>
    </row>
    <row r="7" spans="1:14" s="20" customFormat="1" ht="15.5" x14ac:dyDescent="0.35">
      <c r="A7" s="18" t="s">
        <v>17</v>
      </c>
      <c r="B7" s="17">
        <v>52500</v>
      </c>
      <c r="C7" s="17">
        <v>0</v>
      </c>
      <c r="D7" s="17">
        <v>35000</v>
      </c>
      <c r="E7" s="17"/>
      <c r="F7" s="17"/>
      <c r="G7" s="17"/>
      <c r="H7" s="17"/>
      <c r="I7" s="17"/>
      <c r="J7" s="17"/>
      <c r="K7" s="17"/>
      <c r="L7" s="17"/>
      <c r="M7" s="17"/>
      <c r="N7" s="5">
        <f t="shared" si="0"/>
        <v>87500</v>
      </c>
    </row>
    <row r="8" spans="1:14" s="20" customFormat="1" ht="15.5" x14ac:dyDescent="0.35">
      <c r="A8" s="18" t="s">
        <v>17</v>
      </c>
      <c r="B8" s="17">
        <v>6000</v>
      </c>
      <c r="C8" s="17">
        <v>6000</v>
      </c>
      <c r="D8" s="17">
        <v>6000</v>
      </c>
      <c r="E8" s="17">
        <v>6000</v>
      </c>
      <c r="F8" s="17">
        <v>2500</v>
      </c>
      <c r="G8" s="17"/>
      <c r="H8" s="17"/>
      <c r="I8" s="17"/>
      <c r="J8" s="17"/>
      <c r="K8" s="17"/>
      <c r="L8" s="17"/>
      <c r="M8" s="17"/>
      <c r="N8" s="5">
        <f t="shared" si="0"/>
        <v>26500</v>
      </c>
    </row>
    <row r="9" spans="1:14" s="20" customFormat="1" ht="15.5" x14ac:dyDescent="0.35">
      <c r="A9" s="18" t="s">
        <v>17</v>
      </c>
      <c r="B9" s="17">
        <v>10028</v>
      </c>
      <c r="C9" s="17">
        <v>7861</v>
      </c>
      <c r="D9" s="17">
        <v>10796</v>
      </c>
      <c r="E9" s="17">
        <v>6905</v>
      </c>
      <c r="F9" s="17">
        <v>7684</v>
      </c>
      <c r="G9" s="17">
        <v>2327</v>
      </c>
      <c r="H9" s="17"/>
      <c r="I9" s="17"/>
      <c r="J9" s="17"/>
      <c r="K9" s="17"/>
      <c r="L9" s="17"/>
      <c r="M9" s="17"/>
      <c r="N9" s="5">
        <f t="shared" si="0"/>
        <v>45601</v>
      </c>
    </row>
    <row r="10" spans="1:14" s="20" customFormat="1" ht="15.5" x14ac:dyDescent="0.35">
      <c r="A10" s="18" t="s">
        <v>17</v>
      </c>
      <c r="B10" s="17"/>
      <c r="C10" s="17"/>
      <c r="D10" s="17"/>
      <c r="E10" s="17">
        <v>5000</v>
      </c>
      <c r="F10" s="17">
        <v>10000</v>
      </c>
      <c r="G10" s="17">
        <v>10000</v>
      </c>
      <c r="H10" s="17">
        <v>10000</v>
      </c>
      <c r="I10" s="17">
        <v>10000</v>
      </c>
      <c r="J10" s="17"/>
      <c r="K10" s="17"/>
      <c r="L10" s="17"/>
      <c r="M10" s="17"/>
      <c r="N10" s="5">
        <f t="shared" si="0"/>
        <v>45000</v>
      </c>
    </row>
    <row r="11" spans="1:14" s="20" customFormat="1" ht="15.5" x14ac:dyDescent="0.35">
      <c r="A11" s="18" t="s">
        <v>17</v>
      </c>
      <c r="B11" s="17"/>
      <c r="C11" s="17"/>
      <c r="D11" s="17"/>
      <c r="E11" s="17"/>
      <c r="F11" s="17"/>
      <c r="G11" s="17"/>
      <c r="H11" s="17"/>
      <c r="I11" s="17">
        <v>30000</v>
      </c>
      <c r="J11" s="17">
        <v>30000</v>
      </c>
      <c r="K11" s="17">
        <v>30000</v>
      </c>
      <c r="L11" s="17">
        <v>30000</v>
      </c>
      <c r="M11" s="17">
        <v>30000</v>
      </c>
      <c r="N11" s="5">
        <f t="shared" si="0"/>
        <v>150000</v>
      </c>
    </row>
    <row r="12" spans="1:14" s="20" customFormat="1" ht="15.5" x14ac:dyDescent="0.35">
      <c r="A12" s="18" t="s">
        <v>17</v>
      </c>
      <c r="B12" s="17"/>
      <c r="C12" s="17"/>
      <c r="D12" s="17"/>
      <c r="E12" s="17"/>
      <c r="F12" s="17"/>
      <c r="G12" s="17">
        <v>30000</v>
      </c>
      <c r="H12" s="17">
        <v>30000</v>
      </c>
      <c r="I12" s="17">
        <v>30000</v>
      </c>
      <c r="J12" s="17">
        <v>30000</v>
      </c>
      <c r="K12" s="17">
        <v>30000</v>
      </c>
      <c r="L12" s="17">
        <v>30000</v>
      </c>
      <c r="M12" s="17">
        <v>30000</v>
      </c>
      <c r="N12" s="5">
        <f t="shared" si="0"/>
        <v>210000</v>
      </c>
    </row>
    <row r="13" spans="1:14" s="20" customFormat="1" ht="15.5" x14ac:dyDescent="0.35">
      <c r="A13" s="18" t="s">
        <v>17</v>
      </c>
      <c r="B13" s="17"/>
      <c r="C13" s="17"/>
      <c r="D13" s="17"/>
      <c r="E13" s="17"/>
      <c r="F13" s="17"/>
      <c r="G13" s="17"/>
      <c r="H13" s="17">
        <v>12500</v>
      </c>
      <c r="I13" s="17">
        <v>12500</v>
      </c>
      <c r="J13" s="17">
        <v>12500</v>
      </c>
      <c r="K13" s="17">
        <v>12500</v>
      </c>
      <c r="L13" s="17">
        <v>12500</v>
      </c>
      <c r="M13" s="17">
        <v>12500</v>
      </c>
      <c r="N13" s="5">
        <f t="shared" si="0"/>
        <v>75000</v>
      </c>
    </row>
    <row r="14" spans="1:14" s="20" customFormat="1" x14ac:dyDescent="0.3">
      <c r="A14" s="21" t="s">
        <v>14</v>
      </c>
      <c r="B14" s="5">
        <f>SUM(B2:B13)</f>
        <v>76028</v>
      </c>
      <c r="C14" s="5">
        <f t="shared" ref="C14:M14" si="1">SUM(C2:C13)</f>
        <v>13861</v>
      </c>
      <c r="D14" s="5">
        <f t="shared" si="1"/>
        <v>66796</v>
      </c>
      <c r="E14" s="5">
        <f t="shared" si="1"/>
        <v>35405</v>
      </c>
      <c r="F14" s="5">
        <f t="shared" si="1"/>
        <v>37684</v>
      </c>
      <c r="G14" s="5">
        <f t="shared" si="1"/>
        <v>120141</v>
      </c>
      <c r="H14" s="5">
        <f t="shared" si="1"/>
        <v>125000</v>
      </c>
      <c r="I14" s="5">
        <f t="shared" si="1"/>
        <v>187500</v>
      </c>
      <c r="J14" s="5">
        <f t="shared" si="1"/>
        <v>156795</v>
      </c>
      <c r="K14" s="5">
        <f t="shared" si="1"/>
        <v>145000</v>
      </c>
      <c r="L14" s="5">
        <f t="shared" si="1"/>
        <v>146250</v>
      </c>
      <c r="M14" s="5">
        <f t="shared" si="1"/>
        <v>157500</v>
      </c>
      <c r="N14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9847BB0-88C8-4F5F-A7E8-D481F11975E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13</vt:i4>
      </vt:variant>
    </vt:vector>
  </HeadingPairs>
  <TitlesOfParts>
    <vt:vector size="13" baseType="lpstr"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2021-12-21T10:28:44Z</dcterms:created>
  <dcterms:modified xsi:type="dcterms:W3CDTF">2022-01-12T06:48:42Z</dcterms:modified>
</cp:coreProperties>
</file>